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
    </mc:Choice>
  </mc:AlternateContent>
  <workbookProtection workbookAlgorithmName="SHA-512" workbookHashValue="Ucch6TOhpXVtZZaCiJvflCjC2TbaiP9xrmc9mjdQxrRjAP/ZN8MjFs3qrL29xdQdi6/Bd2irB1CGbopa+4tmpw==" workbookSaltValue="stb9/N1mhpxpRxs05owmNw==" workbookSpinCount="100000" lockStructure="1"/>
  <bookViews>
    <workbookView xWindow="0" yWindow="0" windowWidth="19200" windowHeight="6640"/>
  </bookViews>
  <sheets>
    <sheet name="Instructions" sheetId="8" r:id="rId1"/>
    <sheet name="Background &amp; Purpose" sheetId="1" r:id="rId2"/>
    <sheet name="Summary" sheetId="2" r:id="rId3"/>
    <sheet name="Health Check Form" sheetId="3" r:id="rId4"/>
    <sheet name="Action Plan" sheetId="7" r:id="rId5"/>
    <sheet name="Lists" sheetId="4" state="hidden" r:id="rId6"/>
  </sheets>
  <definedNames>
    <definedName name="_xlnm._FilterDatabase" localSheetId="4" hidden="1">'Action Plan'!$A$3:$H$42</definedName>
    <definedName name="Amber">Lists!$F$9</definedName>
    <definedName name="Completed">Lists!$H$9</definedName>
    <definedName name="Expected">Lists!$I$9</definedName>
    <definedName name="Green">Lists!$G$9</definedName>
    <definedName name="Organisation">Lists!$B$2:$B$63</definedName>
    <definedName name="_xlnm.Print_Area" localSheetId="4">'Action Plan'!$A$1:$H$42</definedName>
    <definedName name="_xlnm.Print_Area" localSheetId="1">'Background &amp; Purpose'!$A$1:$I$21</definedName>
    <definedName name="_xlnm.Print_Area" localSheetId="3">'Health Check Form'!$A$1:$D$121</definedName>
    <definedName name="_xlnm.Print_Area" localSheetId="0">Instructions!$A$1:$J$54</definedName>
    <definedName name="_xlnm.Print_Area" localSheetId="2">Summary!$1:$34</definedName>
    <definedName name="_xlnm.Print_Titles" localSheetId="4">'Action Plan'!$3:$3</definedName>
    <definedName name="RAG">Lists!$A$2:$A$4</definedName>
    <definedName name="RATING">'Health Check Form'!$D$22:$D$37,'Health Check Form'!$D$42,'Health Check Form'!$D$43,'Health Check Form'!$D$44,'Health Check Form'!$D$45,'Health Check Form'!$D$46,'Health Check Form'!$D$51,'Health Check Form'!$D$52,'Health Check Form'!$D$53,'Health Check Form'!$D$55,'Health Check Form'!$D$60,'Health Check Form'!$D$61,'Health Check Form'!$D$62,'Health Check Form'!$D$63,'Health Check Form'!$D$68,'Health Check Form'!$D$69,'Health Check Form'!$D$70,'Health Check Form'!$D$75,'Health Check Form'!$D$76,'Health Check Form'!$D$77,'Health Check Form'!$D$82,'Health Check Form'!$D$83,'Health Check Form'!$D$84</definedName>
    <definedName name="Red">Lists!$E$9</definedName>
    <definedName name="RQMT1">'Health Check Form'!$D$22:$D$37</definedName>
    <definedName name="RQMT1C">Lists!$H$2</definedName>
    <definedName name="RQMT1E">Lists!$I$2</definedName>
    <definedName name="RQMT1G">Lists!$G$2</definedName>
    <definedName name="RQMT1R">Lists!$E$2</definedName>
    <definedName name="RQMT1status">'Health Check Form'!$D$17</definedName>
    <definedName name="RQMT1txt">'Health Check Form'!$B$22:$C$35,'Health Check Form'!$B$36:$C$37</definedName>
    <definedName name="RQMT2">'Health Check Form'!$D$42:$D$46</definedName>
    <definedName name="RQMT2C">Lists!$H$3</definedName>
    <definedName name="RQMT2E">Lists!$I$3</definedName>
    <definedName name="RQMT2G">Lists!$G$3</definedName>
    <definedName name="RQMT2R">Lists!$E$3</definedName>
    <definedName name="RQMT2status">'Health Check Form'!$D$39</definedName>
    <definedName name="RQMT2txt">'Health Check Form'!$B$42:$C$46</definedName>
    <definedName name="RQMT3">'Health Check Form'!$D$51:$D$55</definedName>
    <definedName name="RQMT3C">Lists!$H$4</definedName>
    <definedName name="RQMT3E">Lists!$I$4</definedName>
    <definedName name="RQMT3G">Lists!$G$4</definedName>
    <definedName name="RQMT3R">Lists!$E$4</definedName>
    <definedName name="RQMT3status">'Health Check Form'!$D$48</definedName>
    <definedName name="RQMT3txt">'Health Check Form'!$B$51:$C$55</definedName>
    <definedName name="RQMT4">'Health Check Form'!$D$60:$D$63</definedName>
    <definedName name="RQMT4C">Lists!$H$5</definedName>
    <definedName name="RQMT4E">Lists!$I$5</definedName>
    <definedName name="RQMT4G">Lists!$G$5</definedName>
    <definedName name="RQMT4R">Lists!$E$5</definedName>
    <definedName name="RQMT4status">'Health Check Form'!$D$57</definedName>
    <definedName name="RQMT4txt">'Health Check Form'!$B$60:$C$63</definedName>
    <definedName name="RQMT5">'Health Check Form'!$D$68:$D$70</definedName>
    <definedName name="RQMT5C">Lists!$H$6</definedName>
    <definedName name="RQMT5E">Lists!$I$6</definedName>
    <definedName name="RQMT5G">Lists!$G$6</definedName>
    <definedName name="RQMT5R">Lists!$E$6</definedName>
    <definedName name="RQMT5status">'Health Check Form'!$D$65</definedName>
    <definedName name="RQMT5txt">'Health Check Form'!$B$68:$C$70</definedName>
    <definedName name="RQMT6">'Health Check Form'!$D$75:$D$77</definedName>
    <definedName name="RQMT6C">Lists!$H$7</definedName>
    <definedName name="RQMT6E">Lists!$I$7</definedName>
    <definedName name="RQMT6G">Lists!$G$7</definedName>
    <definedName name="RQMT6R">Lists!$E$7</definedName>
    <definedName name="RQMT6status">'Health Check Form'!$D$72</definedName>
    <definedName name="RQMT6txt">'Health Check Form'!$B$75:$C$77</definedName>
    <definedName name="RQMT7">'Health Check Form'!$D$82:$D$84</definedName>
    <definedName name="RQMT7C">Lists!$H$8</definedName>
    <definedName name="RQMT7E">Lists!$I$8</definedName>
    <definedName name="RQMT7G">Lists!$G$8</definedName>
    <definedName name="RQMT7R">Lists!$E$8</definedName>
    <definedName name="RQMT7status">'Health Check Form'!$D$79</definedName>
    <definedName name="RQMT7txt">'Health Check Form'!$B$82:$C$84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B13" i="7" l="1"/>
  <c r="B12" i="7"/>
  <c r="B11" i="7"/>
  <c r="B10" i="7"/>
  <c r="B9" i="7"/>
  <c r="B8" i="7"/>
  <c r="B7" i="7"/>
  <c r="B6" i="7"/>
  <c r="B5" i="7"/>
  <c r="B4" i="7"/>
  <c r="C28" i="7" l="1"/>
  <c r="D28" i="7" s="1"/>
  <c r="B28" i="7"/>
  <c r="A28" i="7"/>
  <c r="B26" i="7" l="1"/>
  <c r="I8" i="4" l="1"/>
  <c r="I7" i="4"/>
  <c r="I6" i="4"/>
  <c r="I5" i="4"/>
  <c r="I4" i="4"/>
  <c r="I3" i="4"/>
  <c r="I2" i="4"/>
  <c r="E8" i="4"/>
  <c r="E7" i="4"/>
  <c r="E6" i="4"/>
  <c r="E5" i="4"/>
  <c r="E4" i="4"/>
  <c r="E3" i="4"/>
  <c r="E2" i="4"/>
  <c r="F2" i="4"/>
  <c r="F8" i="4"/>
  <c r="F7" i="4"/>
  <c r="F6" i="4"/>
  <c r="F5" i="4"/>
  <c r="F4" i="4"/>
  <c r="F3" i="4"/>
  <c r="G3" i="4"/>
  <c r="G8" i="4"/>
  <c r="G7" i="4"/>
  <c r="G6" i="4"/>
  <c r="G5" i="4"/>
  <c r="G4" i="4"/>
  <c r="G2" i="4"/>
  <c r="H5" i="4" l="1"/>
  <c r="D57" i="3" s="1"/>
  <c r="H8" i="4"/>
  <c r="D79" i="3" s="1"/>
  <c r="H2" i="4"/>
  <c r="D17" i="3" s="1"/>
  <c r="H6" i="4"/>
  <c r="D65" i="3" s="1"/>
  <c r="H7" i="4"/>
  <c r="D72" i="3" s="1"/>
  <c r="H4" i="4"/>
  <c r="D48" i="3" s="1"/>
  <c r="G9" i="4"/>
  <c r="F9" i="4"/>
  <c r="E9" i="4"/>
  <c r="H3" i="4"/>
  <c r="D39" i="3" s="1"/>
  <c r="I9" i="4"/>
  <c r="H9" i="4" l="1"/>
  <c r="E30" i="2" s="1"/>
  <c r="C41" i="7"/>
  <c r="D41" i="7" s="1"/>
  <c r="C42" i="7"/>
  <c r="D42" i="7" s="1"/>
  <c r="C40" i="7"/>
  <c r="D40" i="7" s="1"/>
  <c r="C38" i="7"/>
  <c r="D38" i="7" s="1"/>
  <c r="C39" i="7"/>
  <c r="D39" i="7" s="1"/>
  <c r="C37" i="7"/>
  <c r="D37" i="7" s="1"/>
  <c r="C35" i="7"/>
  <c r="D35" i="7" s="1"/>
  <c r="C36" i="7"/>
  <c r="D36" i="7" s="1"/>
  <c r="C34" i="7"/>
  <c r="D34" i="7" s="1"/>
  <c r="C31" i="7"/>
  <c r="D31" i="7" s="1"/>
  <c r="C32" i="7"/>
  <c r="D32" i="7" s="1"/>
  <c r="C33" i="7"/>
  <c r="D33" i="7" s="1"/>
  <c r="C30" i="7"/>
  <c r="D30" i="7" s="1"/>
  <c r="C26" i="7"/>
  <c r="D26" i="7" s="1"/>
  <c r="C27" i="7"/>
  <c r="D27" i="7" s="1"/>
  <c r="C29" i="7"/>
  <c r="D29" i="7" s="1"/>
  <c r="C25" i="7"/>
  <c r="D25" i="7" s="1"/>
  <c r="C21" i="7"/>
  <c r="D21" i="7" s="1"/>
  <c r="C22" i="7"/>
  <c r="D22" i="7" s="1"/>
  <c r="C23" i="7"/>
  <c r="D23" i="7" s="1"/>
  <c r="C24" i="7"/>
  <c r="D24" i="7" s="1"/>
  <c r="C20" i="7"/>
  <c r="D20" i="7" s="1"/>
  <c r="C19" i="7"/>
  <c r="D19" i="7" s="1"/>
  <c r="C18" i="7"/>
  <c r="D18" i="7" s="1"/>
  <c r="C5" i="7"/>
  <c r="D5" i="7" s="1"/>
  <c r="C6" i="7"/>
  <c r="D6" i="7" s="1"/>
  <c r="C7" i="7"/>
  <c r="D7" i="7" s="1"/>
  <c r="C8" i="7"/>
  <c r="D8" i="7" s="1"/>
  <c r="C9" i="7"/>
  <c r="D9" i="7" s="1"/>
  <c r="C10" i="7"/>
  <c r="D10" i="7" s="1"/>
  <c r="C11" i="7"/>
  <c r="D11" i="7" s="1"/>
  <c r="C12" i="7"/>
  <c r="D12" i="7" s="1"/>
  <c r="C13" i="7"/>
  <c r="D13" i="7" s="1"/>
  <c r="C14" i="7"/>
  <c r="D14" i="7" s="1"/>
  <c r="C15" i="7"/>
  <c r="D15" i="7" s="1"/>
  <c r="C16" i="7"/>
  <c r="D16" i="7" s="1"/>
  <c r="C17" i="7"/>
  <c r="D17" i="7" s="1"/>
  <c r="C4" i="7"/>
  <c r="D4" i="7" s="1"/>
  <c r="E20" i="2" l="1"/>
  <c r="E18" i="2"/>
  <c r="E22" i="2"/>
  <c r="E16" i="2"/>
  <c r="E14" i="2"/>
  <c r="E12" i="2"/>
  <c r="E24" i="2"/>
  <c r="E32" i="2"/>
  <c r="E28" i="2"/>
  <c r="A41" i="7"/>
  <c r="B41" i="7"/>
  <c r="A42" i="7"/>
  <c r="B42" i="7"/>
  <c r="B40" i="7"/>
  <c r="A40" i="7"/>
  <c r="A38" i="7"/>
  <c r="B38" i="7"/>
  <c r="A39" i="7"/>
  <c r="B39" i="7"/>
  <c r="B37" i="7"/>
  <c r="A37" i="7"/>
  <c r="A35" i="7"/>
  <c r="B35" i="7"/>
  <c r="A36" i="7"/>
  <c r="B36" i="7"/>
  <c r="B34" i="7"/>
  <c r="A34" i="7"/>
  <c r="A31" i="7"/>
  <c r="B31" i="7"/>
  <c r="A32" i="7"/>
  <c r="B32" i="7"/>
  <c r="A33" i="7"/>
  <c r="B33" i="7"/>
  <c r="B30" i="7"/>
  <c r="A30" i="7"/>
  <c r="A26" i="7"/>
  <c r="A27" i="7"/>
  <c r="B27" i="7"/>
  <c r="A29" i="7"/>
  <c r="B29" i="7"/>
  <c r="B25" i="7"/>
  <c r="A25" i="7"/>
  <c r="B21" i="7"/>
  <c r="B22" i="7"/>
  <c r="B23" i="7"/>
  <c r="B24" i="7"/>
  <c r="A21" i="7"/>
  <c r="A22" i="7"/>
  <c r="A23" i="7"/>
  <c r="A24" i="7"/>
  <c r="B20" i="7"/>
  <c r="A20" i="7"/>
  <c r="B19" i="7"/>
  <c r="A19" i="7"/>
  <c r="B18" i="7"/>
  <c r="A18" i="7"/>
  <c r="B15" i="7"/>
  <c r="B16" i="7"/>
  <c r="B17" i="7"/>
  <c r="B14" i="7"/>
  <c r="A14" i="7"/>
  <c r="A15" i="7"/>
  <c r="A16" i="7"/>
  <c r="A17" i="7"/>
  <c r="A5" i="7"/>
  <c r="A6" i="7"/>
  <c r="A7" i="7"/>
  <c r="A8" i="7"/>
  <c r="A9" i="7"/>
  <c r="A10" i="7"/>
  <c r="A11" i="7"/>
  <c r="A12" i="7"/>
  <c r="A13" i="7"/>
  <c r="A4" i="7"/>
  <c r="D4" i="2" l="1"/>
</calcChain>
</file>

<file path=xl/sharedStrings.xml><?xml version="1.0" encoding="utf-8"?>
<sst xmlns="http://schemas.openxmlformats.org/spreadsheetml/2006/main" count="251" uniqueCount="222">
  <si>
    <t>BACKGROUND</t>
  </si>
  <si>
    <t>PURPOSE</t>
  </si>
  <si>
    <t>TOP TIPS</t>
  </si>
  <si>
    <r>
      <rPr>
        <b/>
        <sz val="11"/>
        <color theme="9" tint="-0.249977111117893"/>
        <rFont val="Calibri"/>
        <family val="2"/>
        <scheme val="minor"/>
      </rPr>
      <t>Green</t>
    </r>
    <r>
      <rPr>
        <sz val="11"/>
        <color theme="1"/>
        <rFont val="Calibri"/>
        <family val="2"/>
        <scheme val="minor"/>
      </rPr>
      <t xml:space="preserve"> –  Fully Achieved</t>
    </r>
  </si>
  <si>
    <r>
      <rPr>
        <b/>
        <sz val="11"/>
        <color rgb="FFFF0000"/>
        <rFont val="Calibri"/>
        <family val="2"/>
        <scheme val="minor"/>
      </rPr>
      <t>Red</t>
    </r>
    <r>
      <rPr>
        <sz val="11"/>
        <color theme="1"/>
        <rFont val="Calibri"/>
        <family val="2"/>
        <scheme val="minor"/>
      </rPr>
      <t xml:space="preserve"> – Not Achieved</t>
    </r>
  </si>
  <si>
    <r>
      <rPr>
        <b/>
        <sz val="11"/>
        <color theme="5"/>
        <rFont val="Calibri"/>
        <family val="2"/>
        <scheme val="minor"/>
      </rPr>
      <t xml:space="preserve">Amber </t>
    </r>
    <r>
      <rPr>
        <sz val="11"/>
        <color theme="1"/>
        <rFont val="Calibri"/>
        <family val="2"/>
        <scheme val="minor"/>
      </rPr>
      <t>– Partially achieved</t>
    </r>
  </si>
  <si>
    <t>A copy of this form should be sent to the Governance Manager at England Netball annually.</t>
  </si>
  <si>
    <t xml:space="preserve">Ref. </t>
  </si>
  <si>
    <t>Key Criteria</t>
  </si>
  <si>
    <t>Red</t>
  </si>
  <si>
    <t>Green</t>
  </si>
  <si>
    <t>Governing Documents</t>
  </si>
  <si>
    <t>Amber</t>
  </si>
  <si>
    <t>We have a Code of Conduct for the members of the RMB/CNA which is shared with and signed by all RMB/CNA members.</t>
  </si>
  <si>
    <t>We meet regularly enough to make sure that decisions are made in good time, all meetings are diarised in advance.</t>
  </si>
  <si>
    <t>Our Chair recognises, records and manages conflicts of interest and loyalty in accordance with our Conflict of Interest Policy and procedures.</t>
  </si>
  <si>
    <t>We have voluntary role profiles and person specifications for all roles on our RMB/CNA and our Technical Support Groups.</t>
  </si>
  <si>
    <r>
      <t>We have an inclusive recruitment strategy for elected and appointed positions on the RMB/CNA and our Technical Support Groups that encourages applications from all members within the Region/County borders. (</t>
    </r>
    <r>
      <rPr>
        <b/>
        <sz val="11"/>
        <color theme="1"/>
        <rFont val="Calibri"/>
        <family val="2"/>
        <scheme val="minor"/>
      </rPr>
      <t>NB:</t>
    </r>
    <r>
      <rPr>
        <sz val="11"/>
        <color theme="1"/>
        <rFont val="Calibri"/>
        <family val="2"/>
        <scheme val="minor"/>
      </rPr>
      <t xml:space="preserve"> We recognise that the final decision on the elected members of the RMB/CNA rests with the voting membership.)</t>
    </r>
  </si>
  <si>
    <t>We have a succession plan in place for all elected and appointed positions on the RMB/CNA aligned to their individual terms of office and/or changes in strategy and policy; the plan is reviewed on an annual basis.</t>
  </si>
  <si>
    <t>Our Annual Accounts are prepared by the Regional/County Treasurer and independently examined.</t>
  </si>
  <si>
    <r>
      <t xml:space="preserve">Our Annual Accounts are published and shared with our voting members </t>
    </r>
    <r>
      <rPr>
        <sz val="11"/>
        <color rgb="FF000000"/>
        <rFont val="Calibri"/>
        <family val="2"/>
        <scheme val="minor"/>
      </rPr>
      <t>who have an opportunity to question the contents of the Accounts at the AGM.</t>
    </r>
  </si>
  <si>
    <t>REQUIREMENT 1:</t>
  </si>
  <si>
    <t>REQUIREMENT 2:</t>
  </si>
  <si>
    <t>REQUIREMENT 3:</t>
  </si>
  <si>
    <t>REQUIREMENT 4:</t>
  </si>
  <si>
    <t>REQUIREMENT 5:</t>
  </si>
  <si>
    <t>REQUIREMENT 6:</t>
  </si>
  <si>
    <t>REQUIREMENT 7:</t>
  </si>
  <si>
    <t>Not Achieved</t>
  </si>
  <si>
    <t>Fully Achieved</t>
  </si>
  <si>
    <t>Partially Achieved</t>
  </si>
  <si>
    <t>Lead</t>
  </si>
  <si>
    <t>Action Plan</t>
  </si>
  <si>
    <t>We take reasonable steps to ensure we are accessible to all sections of the local netball community and they know who we are and how to contact us.</t>
  </si>
  <si>
    <t>Below you will find some instructions on how to complete and return the document.</t>
  </si>
  <si>
    <t>INSTRUCTIONS</t>
  </si>
  <si>
    <t>Background &amp; Purpose</t>
  </si>
  <si>
    <t>Summary</t>
  </si>
  <si>
    <t>Health Check Form</t>
  </si>
  <si>
    <t>The only cells that you need to complete are those highlighted blue.</t>
  </si>
  <si>
    <t>1.1.1</t>
  </si>
  <si>
    <t>1.1.2</t>
  </si>
  <si>
    <t>1.1.3</t>
  </si>
  <si>
    <t>1.1.4</t>
  </si>
  <si>
    <t>1.1.5</t>
  </si>
  <si>
    <t>1.1.6</t>
  </si>
  <si>
    <t>1.1.7</t>
  </si>
  <si>
    <t>1.1.8</t>
  </si>
  <si>
    <t>1.1.9</t>
  </si>
  <si>
    <t>1.1.10</t>
  </si>
  <si>
    <t>Vision, Mission &amp; Objects</t>
  </si>
  <si>
    <t>Jurisdiction &amp; Membership</t>
  </si>
  <si>
    <t>Roles &amp; Powers of the RMB/CNA</t>
  </si>
  <si>
    <t>General Meetings</t>
  </si>
  <si>
    <t>Accounting Records &amp; RMB/CNA responsibility</t>
  </si>
  <si>
    <t>Dispute Resolution</t>
  </si>
  <si>
    <t>Disciplinary powers, procedures &amp; appeals</t>
  </si>
  <si>
    <t>Dissolution</t>
  </si>
  <si>
    <t>Governing Law &amp; jurisdiction</t>
  </si>
  <si>
    <t>RAG Rating</t>
  </si>
  <si>
    <t>By When</t>
  </si>
  <si>
    <t>Region/County Association Name:</t>
  </si>
  <si>
    <t>Date Completed:</t>
  </si>
  <si>
    <t>Date Sent to England Netball:</t>
  </si>
  <si>
    <t>Date Last Reviewed:</t>
  </si>
  <si>
    <t>Completed by:</t>
  </si>
  <si>
    <t>Name:</t>
  </si>
  <si>
    <t xml:space="preserve">Position: </t>
  </si>
  <si>
    <t xml:space="preserve">Date: </t>
  </si>
  <si>
    <t>Organisation</t>
  </si>
  <si>
    <t>East (RMB)</t>
  </si>
  <si>
    <t>East Midlands (RMB)</t>
  </si>
  <si>
    <t>London &amp; South East (RMB)</t>
  </si>
  <si>
    <t>North East (RMB)</t>
  </si>
  <si>
    <t>North West (RMB)</t>
  </si>
  <si>
    <t>South (RMB)</t>
  </si>
  <si>
    <t>South West (RMB)</t>
  </si>
  <si>
    <t>West Midlands (RMB)</t>
  </si>
  <si>
    <t>Yorkshire (RMB)</t>
  </si>
  <si>
    <t>Avon (CNA)</t>
  </si>
  <si>
    <t>Bedfordshire (CNA)</t>
  </si>
  <si>
    <t>Berkshire (CNA)</t>
  </si>
  <si>
    <t>Birmingham (CNA)</t>
  </si>
  <si>
    <t>Buckinghamshire North (CNA)</t>
  </si>
  <si>
    <t>Buckinghamshire South (CNA)</t>
  </si>
  <si>
    <t>Cambridgeshire (CNA)</t>
  </si>
  <si>
    <t>Cheshire (CNA)</t>
  </si>
  <si>
    <t>Cornwall (CNA)</t>
  </si>
  <si>
    <t>Cumbria (CNA)</t>
  </si>
  <si>
    <t>Derbyshire (CNA)</t>
  </si>
  <si>
    <t>Devon East (CNA)</t>
  </si>
  <si>
    <t>Devon West (CNA)</t>
  </si>
  <si>
    <t>Dorset (CNA)</t>
  </si>
  <si>
    <t>Durham North (CNA)</t>
  </si>
  <si>
    <t>Durham South &amp; Cleveland (CNA)</t>
  </si>
  <si>
    <t>Essex East (CNA)</t>
  </si>
  <si>
    <t>Essex Met (CNA)</t>
  </si>
  <si>
    <t>Essex Thurrock (CNA)</t>
  </si>
  <si>
    <t>Gloucestershire (CNA)</t>
  </si>
  <si>
    <t>Guernsey (CNA)</t>
  </si>
  <si>
    <t>Hampshire (CNA)</t>
  </si>
  <si>
    <t>Herefordshire (CNA)</t>
  </si>
  <si>
    <t>Hertfordshire (CNA)</t>
  </si>
  <si>
    <t>Humberside (CNA)</t>
  </si>
  <si>
    <t>Isle Of Wight (CNA)</t>
  </si>
  <si>
    <t>Jersey (CNA)</t>
  </si>
  <si>
    <t>Kent (CNA)</t>
  </si>
  <si>
    <t>Lancashire (CNA)</t>
  </si>
  <si>
    <t>Leicestershire (CNA)</t>
  </si>
  <si>
    <t>Lincolnshire (CNA)</t>
  </si>
  <si>
    <t>Manchester Gtr (CNA)</t>
  </si>
  <si>
    <t>Merseyside (CNA)</t>
  </si>
  <si>
    <t>Middlesex (CNA)</t>
  </si>
  <si>
    <t>Norfolk (CNA)</t>
  </si>
  <si>
    <t>Northamptonshire (CNA)</t>
  </si>
  <si>
    <t>Northumberland (CNA)</t>
  </si>
  <si>
    <t>Nottinghamshire (CNA)</t>
  </si>
  <si>
    <t>Oxfordshire (CNA)</t>
  </si>
  <si>
    <t>Shropshire (CNA)</t>
  </si>
  <si>
    <t>Somerset (CNA)</t>
  </si>
  <si>
    <t>South Staffordshire (CNA)</t>
  </si>
  <si>
    <t>Staffordshire (CNA)</t>
  </si>
  <si>
    <t>Suffolk (CNA)</t>
  </si>
  <si>
    <t>Surrey (CNA)</t>
  </si>
  <si>
    <t>Sussex (CNA)</t>
  </si>
  <si>
    <t>Tyne &amp; Wear (CNA)</t>
  </si>
  <si>
    <t>Warwickshire (CNA)</t>
  </si>
  <si>
    <t>Wiltshire (CNA)</t>
  </si>
  <si>
    <t>Worcestershire (CNA)</t>
  </si>
  <si>
    <t>Yorkshire North (CNA)</t>
  </si>
  <si>
    <t>Yorkshire South (CNA)</t>
  </si>
  <si>
    <t>Yorkshire West (CNA)</t>
  </si>
  <si>
    <t>Date Completed</t>
  </si>
  <si>
    <t>RQMT1</t>
  </si>
  <si>
    <t>RQMT2</t>
  </si>
  <si>
    <t>RQMT3</t>
  </si>
  <si>
    <t>RQMT4</t>
  </si>
  <si>
    <t>RQMT5</t>
  </si>
  <si>
    <t>RQMT6</t>
  </si>
  <si>
    <t>RQMT7</t>
  </si>
  <si>
    <t>R</t>
  </si>
  <si>
    <t>A</t>
  </si>
  <si>
    <t>G</t>
  </si>
  <si>
    <t>Total</t>
  </si>
  <si>
    <t>Expected</t>
  </si>
  <si>
    <t>RAG</t>
  </si>
  <si>
    <t>Completed</t>
  </si>
  <si>
    <t>You should complete all blue cells. All sections, apart from the 'Completed by' section, have drop down lists for you to select the correct information.</t>
  </si>
  <si>
    <t>All the information you have completed on this form filters through to the Summary and the Action Plan sheets.</t>
  </si>
  <si>
    <t>The overall RAG rating for each requirement will be calculated automatically using the following criteria:</t>
  </si>
  <si>
    <t>www.englandnetball.co.uk/governance/toolkit</t>
  </si>
  <si>
    <t>1. Providing a simple framework aligned to the requirements of Tier 1 of the Code for Sports Governance against which their governance processes can be measured and gaps in provision and/or areas for improvement identified.</t>
  </si>
  <si>
    <t>The Action Plan should be incorporated into the Regional/County Plan and reviewed and revised at regular intervals throughout the year.</t>
  </si>
  <si>
    <t>martin.lindsey@englandnetball.co.uk</t>
  </si>
  <si>
    <t>ANNUAL RETURN</t>
  </si>
  <si>
    <t xml:space="preserve">The purpose of the self-assessment health check form is to support the RMB and/or CNA governance planning process by:
</t>
  </si>
  <si>
    <t xml:space="preserve">Martin Lindsey
England Netball Governance Manager
07458 126924
</t>
  </si>
  <si>
    <t>This document has been produced to be completed by Regional Management Boards (RMB) and County Netball Associations (CNA). Each sheet has it's own purpose and much of the information flows freely through the different sheets.</t>
  </si>
  <si>
    <t xml:space="preserve">Back in 2018 all Regional Management Boards (RMB) and County Netball Associations (CNA) opted to complete a governance health check via a self-assessment form. This process was discretionary, however, the results have allowed England Netball (EN) to identify the gaps of the RMBs and CNAs against Tier 1 of the Code for Sports Governance. </t>
  </si>
  <si>
    <t>REQUIREMENT 2: The Governing Committee meets regularly and decision making is recorded.</t>
  </si>
  <si>
    <t>REQUIREMENT 4: In deciding who sits on its governing committee the organisation considers the skills and diversity required of its committee members.</t>
  </si>
  <si>
    <t>REQUIREMENT 5:  Committee members are subject to regular election and ideally should serve no more than nine years.</t>
  </si>
  <si>
    <t>REQUIREMENT 6: The Organisation has a bank account and two independent signatories are required for payments.</t>
  </si>
  <si>
    <t>REQUIREMENT 7:  Annual Accounts are prepared, scrutinised independently of the person responsible for finance (e.g. treasurer) and are made available to members to describe how  money has been spent.</t>
  </si>
  <si>
    <t>In deciding who sits on its governing committee the organisation considers the skills and diversity required of its committee members.</t>
  </si>
  <si>
    <t>Committee members are subject to regular election and ideally should serve no more than nine years.</t>
  </si>
  <si>
    <t>The Organisation has a bank account and two independent signatories are required for payments.</t>
  </si>
  <si>
    <t>You need to rate yourself against each key criteria using a RAG rating.</t>
  </si>
  <si>
    <r>
      <t xml:space="preserve">If your RMB/CNA has made a start on actions to achieve the key criteria and has partially achieved it, then </t>
    </r>
    <r>
      <rPr>
        <b/>
        <sz val="11"/>
        <color theme="5" tint="-0.249977111117893"/>
        <rFont val="Calibri"/>
        <family val="2"/>
        <scheme val="minor"/>
      </rPr>
      <t>Amber</t>
    </r>
    <r>
      <rPr>
        <sz val="11"/>
        <color theme="1"/>
        <rFont val="Calibri"/>
        <family val="2"/>
        <scheme val="minor"/>
      </rPr>
      <t xml:space="preserve"> should be selected.</t>
    </r>
  </si>
  <si>
    <r>
      <t xml:space="preserve">If your RMB/CNA is fully compliant with the key criteria, then </t>
    </r>
    <r>
      <rPr>
        <b/>
        <sz val="11"/>
        <color theme="9"/>
        <rFont val="Calibri"/>
        <family val="2"/>
        <scheme val="minor"/>
      </rPr>
      <t>Green</t>
    </r>
    <r>
      <rPr>
        <sz val="11"/>
        <color theme="1"/>
        <rFont val="Calibri"/>
        <family val="2"/>
        <scheme val="minor"/>
      </rPr>
      <t xml:space="preserve"> should be selected.</t>
    </r>
  </si>
  <si>
    <r>
      <rPr>
        <b/>
        <sz val="11"/>
        <color rgb="FFFF0000"/>
        <rFont val="Calibri"/>
        <family val="2"/>
        <scheme val="minor"/>
      </rPr>
      <t>Red</t>
    </r>
    <r>
      <rPr>
        <sz val="11"/>
        <color theme="1"/>
        <rFont val="Calibri"/>
        <family val="2"/>
        <scheme val="minor"/>
      </rPr>
      <t xml:space="preserve">: 40% or more of the key criteria answered as Red
</t>
    </r>
    <r>
      <rPr>
        <b/>
        <sz val="11"/>
        <color theme="5" tint="-0.249977111117893"/>
        <rFont val="Calibri"/>
        <family val="2"/>
        <scheme val="minor"/>
      </rPr>
      <t>Amber</t>
    </r>
    <r>
      <rPr>
        <sz val="11"/>
        <color theme="1"/>
        <rFont val="Calibri"/>
        <family val="2"/>
        <scheme val="minor"/>
      </rPr>
      <t xml:space="preserve">: 100% of the key criteria not answered as Green and less than 40% of the key criteria answered as Red
</t>
    </r>
    <r>
      <rPr>
        <b/>
        <sz val="11"/>
        <color theme="9"/>
        <rFont val="Calibri"/>
        <family val="2"/>
        <scheme val="minor"/>
      </rPr>
      <t>Green</t>
    </r>
    <r>
      <rPr>
        <sz val="11"/>
        <color theme="1"/>
        <rFont val="Calibri"/>
        <family val="2"/>
        <scheme val="minor"/>
      </rPr>
      <t xml:space="preserve">: 100% of the key criteria answered as Green
</t>
    </r>
    <r>
      <rPr>
        <b/>
        <sz val="11"/>
        <color rgb="FFFF0000"/>
        <rFont val="Calibri"/>
        <family val="2"/>
        <scheme val="minor"/>
      </rPr>
      <t/>
    </r>
  </si>
  <si>
    <t>A completed copy of this excel document should be emailed to the England Netball Governance Manager on an annual basis.</t>
  </si>
  <si>
    <t>Annual Accounts are prepared, scrutinised independently of the person responsible for finance (e.g. treasurer) and are made available to members to describe how money has been spent.</t>
  </si>
  <si>
    <t>We have a Constitution, which has been approved by the Membership and covers:</t>
  </si>
  <si>
    <t>Committee member election, appointment, terms of office</t>
  </si>
  <si>
    <t>Our meetings are well organised and managed, including agenda planning, to enable the Committee to reach consensual, balanced and effective decisions.</t>
  </si>
  <si>
    <t>We take formal minutes  at each meeting, recording decisions made. They are circulated promptly to all RMB/CNA members to ensure accuracy and effective and timely implementation of agreed actions.</t>
  </si>
  <si>
    <t>We hold an Annual General Meeting in accordance with the requirements of our Constitution.</t>
  </si>
  <si>
    <t>We include 'declaration of interests' as an agenda item for all our meetings and record any stated 'conflicts' in the minutes of the meeting.</t>
  </si>
  <si>
    <t>We hold a Register of Interests for all members of the RMB/CNA and its supporting Technical Support Groups, this should include any interests with other Netball organisations (i.e. a member who may have a conflict because they sit on a club committee).</t>
  </si>
  <si>
    <t>Our Constitution confirms that committee members serve for designated terms, with a specified length, and are subject to regular elections.</t>
  </si>
  <si>
    <t>Ideally the Members of our committee will serve no more than a collective total of nine continuous years on the committee in one or more positions.</t>
  </si>
  <si>
    <t>We agree an annual budget aligned to our priorities as defined in our Regional/County Plan and monitor and review that budget on a regular basis throughout the year.</t>
  </si>
  <si>
    <t>Action to be Taken to Meet Criteria</t>
  </si>
  <si>
    <t>Current Status against Requirements</t>
  </si>
  <si>
    <t>Current Status against Key Criteria</t>
  </si>
  <si>
    <t>Please complete the Health Check by RAG rating your responses against the key criteria for each of the  requirements. This will help to assess your current position and is an internal working document to support the committee to identify actions for the governance action plan. Boxes should be colour coded as per the below and should be reviewed regularly.</t>
  </si>
  <si>
    <t>We have clear written procedures covering internal financial policies and controls, which are followed and reviewed regularly. (A model set of policies and controls are contained within the Charity Commission's CC8 'Internal Financial Controls for Charities Checklist')</t>
  </si>
  <si>
    <t>This sheet gives you the reasoning behind the creation of such a document and also the intention for it's use going forward. There are also some top tips and recommendations to help with completion and utilisation of the document.</t>
  </si>
  <si>
    <r>
      <rPr>
        <sz val="11"/>
        <rFont val="Calibri"/>
        <family val="2"/>
        <scheme val="minor"/>
      </rPr>
      <t>In response, England Netball have prepared and published a Governance Toolkit, in order to guide and support RMBs and CNAs in achieving Tier 1 of the Code for Sports Governance.  The Toolkit includes this revised self-assessment health check form, which can be fo</t>
    </r>
    <r>
      <rPr>
        <sz val="11"/>
        <color theme="1"/>
        <rFont val="Calibri"/>
        <family val="2"/>
        <scheme val="minor"/>
      </rPr>
      <t>und at:</t>
    </r>
  </si>
  <si>
    <t>This sheet is a one page summary that can be printed and gives a quick overview of progress against Tier 1 of the Code for Sports Governance. This can be included in documents for your Committee and will allow easy review if required.</t>
  </si>
  <si>
    <r>
      <t xml:space="preserve">If your RMB/CNA has not achieved the key criteria, then you should use the drop down list and select </t>
    </r>
    <r>
      <rPr>
        <b/>
        <sz val="11"/>
        <color rgb="FFFF0000"/>
        <rFont val="Calibri"/>
        <family val="2"/>
        <scheme val="minor"/>
      </rPr>
      <t>Red.</t>
    </r>
  </si>
  <si>
    <t>This sheet provides you with a breakdown of the requirements needed to meet Tier 1 of the Governance Code. Based on the information provided on this form, your committee would be able to review and adapt their practices to meet the requirements of the Governance Code going forward.</t>
  </si>
  <si>
    <t>We recommend that the RMB/CNA completes the self-assessment health check form on an annual basis.</t>
  </si>
  <si>
    <t>The cells in column E will automatically update and show as red, amber or green, depending on the information you complete on the health check form sheet.</t>
  </si>
  <si>
    <t>We recommend that the RMB/CNA completes the self-assessment health check form on an annual basis, this exercise should be undertaken by the committee as a collective.</t>
  </si>
  <si>
    <t>Advice and guidance is available through the Governance Toolkit, the England Netball Governance Manager and/or the RMB, in the case of CNAs.</t>
  </si>
  <si>
    <t>The governing committee meets regularly and decision making is recorded.</t>
  </si>
  <si>
    <t>We operate in accordance to the provisions, values, standards and codes set out in our Constitution and all Regional/County and England Netball policies, regulations and procedures.</t>
  </si>
  <si>
    <t>We have identified our stakeholders and prepared, consulted and activated an Engagement Plan to ensure that our planning, actions and decisions are based on realistic stakeholder needs and expectations. (Stakeholders include local members, coaches, officials, players, clubs, leagues and partners).</t>
  </si>
  <si>
    <t>Our meetings are quorate as per our Constitution to enable effective decision making and alternative arrangements agreed and in place for decisions when a meeting is inquorate.</t>
  </si>
  <si>
    <t>We have in place a Conflict of Interests Policy and clear processes for managing conflicts of interest within the work of the RMB/CNA, inside and outside of formal meetings.</t>
  </si>
  <si>
    <t>We have identified the range of competencies, including Governance, we require to enable the effective delivery of our Regional/County Plan and Constitution objectives; these competencies are reviewed on an annual basis.</t>
  </si>
  <si>
    <t>Our Constitution describes the appointment processes for election and/or appointment to the RMB/CNA.</t>
  </si>
  <si>
    <t>Ref.</t>
  </si>
  <si>
    <r>
      <rPr>
        <b/>
        <sz val="11"/>
        <color theme="1"/>
        <rFont val="Calibri"/>
        <family val="2"/>
        <scheme val="minor"/>
      </rPr>
      <t>Please note:</t>
    </r>
    <r>
      <rPr>
        <sz val="11"/>
        <color theme="1"/>
        <rFont val="Calibri"/>
        <family val="2"/>
        <scheme val="minor"/>
      </rPr>
      <t xml:space="preserve">
The current status against requirements will only be displayed when the status against each key criteria for that requirement has been completed on the health check form.
The current status against key criteria will only be displayed when a status has been added for every key criteria on the health check form.</t>
    </r>
  </si>
  <si>
    <t>We have a designated bank account(s) in the name of the RMB/CNA to reduce the risk of theft, fraud and improper use of funds.</t>
  </si>
  <si>
    <t>All payments from our designated bank account(s) are in line with our 'schedule of authorities' and where practicable are authorised by the Treasurer and one other member of the RMB/CNA.</t>
  </si>
  <si>
    <t>Action Required</t>
  </si>
  <si>
    <t>RAG
Rating</t>
  </si>
  <si>
    <t>Use the drop down arrows to apply filters to the displayed data for the criteria that you wish to display</t>
  </si>
  <si>
    <t>A copy of this should be returned to England Netball's Governance Manager annually, see below for details.</t>
  </si>
  <si>
    <t>This can be used to highlight gaps/areas for improvement and used to document the actions the RMB/CNA will take in order to achieve Tier 1 status.  This sheet lists the key criteria, the current RAG rating for each criteria and if any further action is required.  For any key criteria where action is required the blue cells should be completed to identify what action is to be undertaken, who will be the lead for the action and the date that the action should be completed by.  Once an action is complete the date that the action was completed should be entered.   The action plan can be filtered using the drop down arrows to show specific criteria, for example to only show key criteria that is not fully achieved and action is required to address this.</t>
  </si>
  <si>
    <t>2. Providing a template Tier 1 Action Plan to record and monitor gaps in provision and/or areas of improvement to drive the achievement of Tier 1 status within timeframes set by the RMB/CNA.</t>
  </si>
  <si>
    <t>The organisation is properly constituted, has a clear purpose and, if membership based, is inclusive and accessible.</t>
  </si>
  <si>
    <t>Conflicts of interest are recognised, managed by the chair and recorded. At least three of the people on the committee are unrelated or non-cohabiting.</t>
  </si>
  <si>
    <t>REQUIREMENT 1: The organisation is properly constituted, has a clear purpose and, if membership based, is inclusive and accessible.</t>
  </si>
  <si>
    <t>We regularly review our Constitution and other governing documents, at least annually, to consider if they need updating. (The review must be timed to enable any changes to be presented to the Membership for consideration at the AGM).</t>
  </si>
  <si>
    <t xml:space="preserve">REQUIREMENT 3: Conflicts of interest are recognised, managed by the chair and recorded. At least three of the people on the committee are unrelated or non-cohabiting.
</t>
  </si>
  <si>
    <t>At least three of the people on the committee are unrelated or non-cohabiting.</t>
  </si>
  <si>
    <t>We have prepared, consulted &amp; activated a three-year (minimum) strategic Regional/County Plan that is aligned to England Netball's 'Your Game, Your Way' strategy and the needs and expectations of the local netball community. This Plan should be reviewed on an annual basis.</t>
  </si>
  <si>
    <t>3. Monitoring RMB/CNA progress against the requirements of Tier 1 of the Code for Sports Governance and providing additional support through enhancements to the Governance Toolkit or dedicated support as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</si>
</sst>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
    <numFmt numFmtId="166" formatCode="[$-809]dd\ mmmm\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4472C4"/>
      <name val="Calibri"/>
      <family val="2"/>
      <scheme val="minor"/>
    </font>
    <font>
      <b/>
      <sz val="11"/>
      <color rgb="FFFF0000"/>
      <name val="Calibri"/>
      <family val="2"/>
      <scheme val="minor"/>
    </font>
    <font>
      <sz val="11"/>
      <name val="Calibri"/>
      <family val="2"/>
      <scheme val="minor"/>
    </font>
    <font>
      <b/>
      <sz val="11"/>
      <color theme="9" tint="-0.249977111117893"/>
      <name val="Calibri"/>
      <family val="2"/>
      <scheme val="minor"/>
    </font>
    <font>
      <b/>
      <sz val="11"/>
      <color theme="5"/>
      <name val="Calibri"/>
      <family val="2"/>
      <scheme val="minor"/>
    </font>
    <font>
      <sz val="11"/>
      <color theme="1"/>
      <name val="Symbol"/>
      <family val="1"/>
      <charset val="2"/>
    </font>
    <font>
      <sz val="11"/>
      <color rgb="FF000000"/>
      <name val="Calibri"/>
      <family val="2"/>
      <scheme val="minor"/>
    </font>
    <font>
      <sz val="11"/>
      <color theme="0"/>
      <name val="Calibri"/>
      <family val="2"/>
      <scheme val="minor"/>
    </font>
    <font>
      <b/>
      <i/>
      <sz val="12"/>
      <color theme="1"/>
      <name val="Calibri"/>
      <family val="2"/>
      <scheme val="minor"/>
    </font>
    <font>
      <b/>
      <sz val="14"/>
      <color theme="1"/>
      <name val="Calibri"/>
      <family val="2"/>
      <scheme val="minor"/>
    </font>
    <font>
      <b/>
      <sz val="11"/>
      <color theme="5" tint="-0.249977111117893"/>
      <name val="Calibri"/>
      <family val="2"/>
      <scheme val="minor"/>
    </font>
    <font>
      <b/>
      <sz val="11"/>
      <color theme="9"/>
      <name val="Calibri"/>
      <family val="2"/>
      <scheme val="minor"/>
    </font>
    <font>
      <sz val="7"/>
      <color rgb="FF333333"/>
      <name val="Verdana"/>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bottom style="medium">
        <color indexed="64"/>
      </bottom>
      <diagonal/>
    </border>
    <border>
      <left/>
      <right style="thin">
        <color indexed="64"/>
      </right>
      <top style="thin">
        <color theme="0" tint="-0.249977111117893"/>
      </top>
      <bottom/>
      <diagonal/>
    </border>
    <border>
      <left/>
      <right style="thin">
        <color indexed="64"/>
      </right>
      <top style="thin">
        <color indexed="64"/>
      </top>
      <bottom/>
      <diagonal/>
    </border>
    <border>
      <left style="thin">
        <color indexed="64"/>
      </left>
      <right style="thin">
        <color indexed="64"/>
      </right>
      <top style="thin">
        <color theme="0" tint="-0.249977111117893"/>
      </top>
      <bottom/>
      <diagonal/>
    </border>
    <border>
      <left style="thin">
        <color indexed="64"/>
      </left>
      <right/>
      <top style="thin">
        <color theme="0" tint="-0.249977111117893"/>
      </top>
      <bottom/>
      <diagonal/>
    </border>
    <border>
      <left style="thin">
        <color indexed="64"/>
      </left>
      <right style="thin">
        <color indexed="64"/>
      </right>
      <top style="thin">
        <color indexed="64"/>
      </top>
      <bottom/>
      <diagonal/>
    </border>
    <border>
      <left style="thin">
        <color indexed="64"/>
      </left>
      <right style="thin">
        <color indexed="64"/>
      </right>
      <top/>
      <bottom style="thin">
        <color theme="0" tint="-0.249977111117893"/>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117">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ill="1" applyAlignment="1">
      <alignment horizontal="right" vertical="top"/>
    </xf>
    <xf numFmtId="0" fontId="0" fillId="0" borderId="0" xfId="0" applyAlignment="1"/>
    <xf numFmtId="0" fontId="0" fillId="0" borderId="0" xfId="0" applyAlignment="1">
      <alignment wrapText="1"/>
    </xf>
    <xf numFmtId="0" fontId="0" fillId="2" borderId="0" xfId="0" applyFill="1" applyAlignment="1"/>
    <xf numFmtId="0" fontId="2" fillId="2" borderId="0" xfId="0" applyFont="1" applyFill="1" applyAlignment="1">
      <alignment wrapText="1"/>
    </xf>
    <xf numFmtId="0" fontId="0" fillId="2" borderId="1" xfId="0" applyFill="1" applyBorder="1" applyAlignment="1">
      <alignment horizontal="center" vertical="top"/>
    </xf>
    <xf numFmtId="0" fontId="0" fillId="2" borderId="0" xfId="0" applyFill="1" applyAlignment="1">
      <alignment wrapText="1"/>
    </xf>
    <xf numFmtId="0" fontId="2" fillId="2" borderId="1" xfId="0" applyFont="1" applyFill="1" applyBorder="1" applyAlignment="1">
      <alignment vertical="center" wrapText="1"/>
    </xf>
    <xf numFmtId="0" fontId="0" fillId="2" borderId="1" xfId="0" applyFill="1" applyBorder="1" applyAlignment="1">
      <alignment horizontal="center" vertical="top" wrapText="1"/>
    </xf>
    <xf numFmtId="0" fontId="0" fillId="2" borderId="0" xfId="0" applyFill="1" applyBorder="1" applyAlignment="1">
      <alignment horizontal="center"/>
    </xf>
    <xf numFmtId="0" fontId="0" fillId="2" borderId="0" xfId="0" applyFill="1" applyBorder="1" applyAlignment="1"/>
    <xf numFmtId="0" fontId="2" fillId="3" borderId="1" xfId="0" applyFont="1" applyFill="1" applyBorder="1" applyAlignment="1">
      <alignment horizontal="center" vertical="top"/>
    </xf>
    <xf numFmtId="0" fontId="2" fillId="3" borderId="1" xfId="0" applyFont="1" applyFill="1" applyBorder="1" applyAlignment="1">
      <alignment horizontal="center" vertical="center"/>
    </xf>
    <xf numFmtId="0" fontId="0" fillId="2" borderId="0" xfId="0" applyFill="1"/>
    <xf numFmtId="0" fontId="2" fillId="2" borderId="0" xfId="0" applyFont="1" applyFill="1" applyAlignment="1">
      <alignment horizontal="left" wrapText="1"/>
    </xf>
    <xf numFmtId="0" fontId="0" fillId="2" borderId="0" xfId="0" applyFont="1" applyFill="1" applyAlignment="1">
      <alignment horizontal="left" wrapText="1"/>
    </xf>
    <xf numFmtId="0" fontId="0" fillId="2" borderId="0" xfId="0" applyFill="1" applyAlignment="1">
      <alignment vertical="center" wrapText="1"/>
    </xf>
    <xf numFmtId="0" fontId="0" fillId="2" borderId="0" xfId="0" applyFill="1" applyAlignment="1">
      <alignment vertical="top"/>
    </xf>
    <xf numFmtId="0" fontId="2" fillId="0" borderId="0" xfId="0" applyFont="1" applyBorder="1" applyAlignment="1">
      <alignment horizontal="center" vertical="center" wrapText="1"/>
    </xf>
    <xf numFmtId="0" fontId="2" fillId="2" borderId="0" xfId="0" applyFont="1" applyFill="1" applyAlignment="1">
      <alignment vertical="top"/>
    </xf>
    <xf numFmtId="0" fontId="0" fillId="2" borderId="0" xfId="0" applyFont="1" applyFill="1" applyAlignment="1">
      <alignment wrapText="1"/>
    </xf>
    <xf numFmtId="0" fontId="2" fillId="0" borderId="1" xfId="0" applyFont="1" applyBorder="1" applyAlignment="1">
      <alignment horizontal="center" vertical="center"/>
    </xf>
    <xf numFmtId="0" fontId="5" fillId="0" borderId="0" xfId="0" applyFont="1" applyBorder="1" applyAlignment="1">
      <alignment horizontal="center" vertical="center" wrapText="1"/>
    </xf>
    <xf numFmtId="0" fontId="3" fillId="2" borderId="0" xfId="0" applyFont="1" applyFill="1"/>
    <xf numFmtId="0" fontId="2" fillId="2" borderId="0"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0" fontId="0" fillId="2" borderId="0" xfId="0" applyFill="1" applyAlignment="1">
      <alignment horizontal="left" vertical="top"/>
    </xf>
    <xf numFmtId="0" fontId="11" fillId="2" borderId="0" xfId="0" applyFont="1" applyFill="1" applyAlignment="1">
      <alignment vertical="top"/>
    </xf>
    <xf numFmtId="0" fontId="11" fillId="2" borderId="0" xfId="0" applyFont="1" applyFill="1" applyAlignment="1"/>
    <xf numFmtId="0" fontId="12" fillId="2" borderId="0" xfId="0" applyFont="1" applyFill="1"/>
    <xf numFmtId="0" fontId="0" fillId="2" borderId="1" xfId="0" applyFill="1" applyBorder="1" applyAlignment="1" applyProtection="1">
      <alignment horizontal="center"/>
    </xf>
    <xf numFmtId="164" fontId="0" fillId="2" borderId="1" xfId="0" applyNumberFormat="1" applyFont="1" applyFill="1" applyBorder="1" applyAlignment="1" applyProtection="1">
      <alignment horizontal="center" vertical="center" wrapText="1"/>
    </xf>
    <xf numFmtId="166" fontId="0" fillId="4" borderId="1" xfId="0" quotePrefix="1" applyNumberFormat="1" applyFont="1" applyFill="1" applyBorder="1" applyAlignment="1" applyProtection="1">
      <alignment horizontal="center" vertical="center" wrapText="1"/>
      <protection locked="0"/>
    </xf>
    <xf numFmtId="166" fontId="0" fillId="4" borderId="1" xfId="0" applyNumberFormat="1"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4" borderId="8" xfId="0" applyFill="1" applyBorder="1" applyAlignment="1" applyProtection="1">
      <alignment horizontal="center"/>
      <protection locked="0"/>
    </xf>
    <xf numFmtId="166" fontId="0" fillId="4" borderId="8" xfId="0" applyNumberFormat="1" applyFill="1" applyBorder="1" applyAlignment="1" applyProtection="1">
      <alignment horizontal="center"/>
      <protection locked="0"/>
    </xf>
    <xf numFmtId="0" fontId="0" fillId="4" borderId="5" xfId="0" applyFill="1" applyBorder="1" applyAlignment="1" applyProtection="1">
      <alignment horizontal="center" vertical="center"/>
      <protection locked="0"/>
    </xf>
    <xf numFmtId="0" fontId="0" fillId="2" borderId="5" xfId="0" applyFill="1" applyBorder="1" applyAlignment="1">
      <alignment horizontal="center" vertical="top"/>
    </xf>
    <xf numFmtId="165" fontId="0" fillId="2" borderId="1" xfId="0" applyNumberFormat="1" applyFill="1" applyBorder="1" applyAlignment="1">
      <alignment horizontal="right" vertical="top" wrapText="1"/>
    </xf>
    <xf numFmtId="0" fontId="2" fillId="3" borderId="1" xfId="0" applyFont="1" applyFill="1" applyBorder="1" applyAlignment="1">
      <alignment horizontal="left" vertical="center" wrapText="1"/>
    </xf>
    <xf numFmtId="0" fontId="0" fillId="2" borderId="0" xfId="0" applyNumberFormat="1" applyFill="1"/>
    <xf numFmtId="0" fontId="2" fillId="3" borderId="1" xfId="0" applyNumberFormat="1" applyFont="1" applyFill="1" applyBorder="1" applyAlignment="1">
      <alignment horizontal="left" vertical="center" wrapText="1"/>
    </xf>
    <xf numFmtId="0" fontId="2" fillId="0" borderId="0" xfId="0" applyFont="1"/>
    <xf numFmtId="0" fontId="2" fillId="2" borderId="0" xfId="0" applyFont="1" applyFill="1" applyBorder="1" applyAlignment="1"/>
    <xf numFmtId="0" fontId="16" fillId="0" borderId="0" xfId="0" applyFont="1"/>
    <xf numFmtId="0" fontId="0" fillId="0" borderId="0" xfId="0" applyAlignment="1">
      <alignment vertical="center"/>
    </xf>
    <xf numFmtId="9" fontId="0" fillId="2" borderId="0" xfId="1" applyFont="1" applyFill="1" applyAlignment="1">
      <alignment vertical="top"/>
    </xf>
    <xf numFmtId="9" fontId="0" fillId="2" borderId="0" xfId="0" applyNumberFormat="1" applyFill="1" applyAlignment="1">
      <alignment horizontal="center" vertical="top"/>
    </xf>
    <xf numFmtId="0" fontId="0" fillId="2" borderId="0" xfId="0" applyFill="1" applyBorder="1"/>
    <xf numFmtId="0" fontId="0" fillId="2" borderId="0" xfId="0" applyFill="1" applyAlignment="1">
      <alignment horizontal="left" vertical="top" wrapText="1"/>
    </xf>
    <xf numFmtId="0" fontId="0" fillId="2" borderId="0" xfId="0" applyFill="1" applyAlignment="1">
      <alignment horizontal="left" vertical="top"/>
    </xf>
    <xf numFmtId="0" fontId="2" fillId="2" borderId="0" xfId="0" applyFont="1" applyFill="1" applyAlignment="1">
      <alignment horizontal="left" vertical="top" wrapText="1"/>
    </xf>
    <xf numFmtId="0" fontId="3" fillId="2" borderId="0" xfId="0" applyFont="1" applyFill="1" applyAlignment="1">
      <alignment vertical="top" wrapText="1"/>
    </xf>
    <xf numFmtId="0" fontId="0" fillId="4" borderId="11" xfId="0" applyFill="1" applyBorder="1" applyAlignment="1" applyProtection="1">
      <alignment horizontal="center" vertical="center"/>
      <protection locked="0"/>
    </xf>
    <xf numFmtId="0" fontId="0" fillId="2" borderId="11" xfId="0" applyFill="1" applyBorder="1" applyAlignment="1">
      <alignment horizontal="center" vertical="top"/>
    </xf>
    <xf numFmtId="0" fontId="0" fillId="2" borderId="14" xfId="0" applyFill="1" applyBorder="1" applyAlignment="1">
      <alignment horizontal="center" vertical="top"/>
    </xf>
    <xf numFmtId="0" fontId="0" fillId="2" borderId="14" xfId="0" applyFill="1" applyBorder="1" applyAlignment="1">
      <alignment horizontal="center" vertical="center"/>
    </xf>
    <xf numFmtId="0" fontId="0" fillId="2" borderId="13" xfId="0" applyFont="1" applyFill="1" applyBorder="1" applyAlignment="1">
      <alignment horizontal="center" vertical="top"/>
    </xf>
    <xf numFmtId="0" fontId="2" fillId="2" borderId="13" xfId="0" applyFont="1" applyFill="1" applyBorder="1" applyAlignment="1">
      <alignment horizontal="center" vertical="center"/>
    </xf>
    <xf numFmtId="0" fontId="2" fillId="2" borderId="0" xfId="0" applyFont="1" applyFill="1" applyBorder="1" applyAlignment="1">
      <alignment vertical="center" wrapText="1"/>
    </xf>
    <xf numFmtId="0" fontId="0" fillId="2" borderId="0" xfId="0" applyFont="1" applyFill="1" applyBorder="1" applyAlignment="1">
      <alignment vertical="center" wrapText="1"/>
    </xf>
    <xf numFmtId="0" fontId="2" fillId="0" borderId="0" xfId="0" applyFont="1" applyBorder="1" applyAlignment="1">
      <alignment horizontal="center" vertical="center"/>
    </xf>
    <xf numFmtId="0" fontId="2" fillId="0" borderId="18" xfId="0" applyFont="1" applyFill="1" applyBorder="1" applyAlignment="1" applyProtection="1">
      <alignment horizontal="center" vertical="center"/>
    </xf>
    <xf numFmtId="0" fontId="0" fillId="2" borderId="0" xfId="0" applyFill="1" applyAlignment="1">
      <alignment horizontal="left" vertical="top"/>
    </xf>
    <xf numFmtId="0" fontId="0" fillId="4" borderId="1" xfId="0" applyFill="1" applyBorder="1" applyAlignment="1" applyProtection="1">
      <alignment vertical="top" wrapText="1"/>
      <protection locked="0"/>
    </xf>
    <xf numFmtId="0" fontId="0" fillId="4" borderId="1" xfId="0" applyFill="1" applyBorder="1" applyAlignment="1" applyProtection="1">
      <alignment horizontal="center" vertical="top" wrapText="1"/>
      <protection locked="0"/>
    </xf>
    <xf numFmtId="14" fontId="0" fillId="4" borderId="1" xfId="0" applyNumberFormat="1" applyFill="1" applyBorder="1" applyAlignment="1" applyProtection="1">
      <alignment horizontal="center" vertical="top" wrapText="1"/>
      <protection locked="0"/>
    </xf>
    <xf numFmtId="165" fontId="0" fillId="2" borderId="1" xfId="0" applyNumberFormat="1" applyFill="1" applyBorder="1" applyAlignment="1">
      <alignment vertical="top" wrapText="1"/>
    </xf>
    <xf numFmtId="165" fontId="0" fillId="2" borderId="1" xfId="0" quotePrefix="1" applyNumberFormat="1" applyFill="1" applyBorder="1" applyAlignment="1">
      <alignment vertical="top" wrapText="1"/>
    </xf>
    <xf numFmtId="0" fontId="0" fillId="0" borderId="1" xfId="0" applyNumberFormat="1" applyFill="1" applyBorder="1" applyAlignment="1" applyProtection="1">
      <alignment horizontal="center" vertical="center" wrapText="1"/>
    </xf>
    <xf numFmtId="9" fontId="2" fillId="0" borderId="1" xfId="0" applyNumberFormat="1" applyFont="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17" fillId="2" borderId="0" xfId="2" applyFill="1" applyAlignment="1">
      <alignment horizontal="left" vertical="top"/>
    </xf>
    <xf numFmtId="0" fontId="0" fillId="2" borderId="0" xfId="0" applyFill="1" applyAlignment="1">
      <alignment horizontal="left" vertical="top"/>
    </xf>
    <xf numFmtId="0" fontId="0" fillId="2" borderId="0" xfId="0" applyFill="1" applyAlignment="1">
      <alignment horizontal="left" vertical="top" wrapText="1"/>
    </xf>
    <xf numFmtId="0" fontId="3"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0" xfId="0" applyFont="1" applyFill="1" applyAlignment="1">
      <alignment horizontal="left" vertical="top" wrapText="1"/>
    </xf>
    <xf numFmtId="0" fontId="13" fillId="2" borderId="0" xfId="0" applyFont="1" applyFill="1" applyAlignment="1">
      <alignment horizontal="left" vertical="top"/>
    </xf>
    <xf numFmtId="0" fontId="0" fillId="2" borderId="0" xfId="0"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top"/>
    </xf>
    <xf numFmtId="0" fontId="2" fillId="3" borderId="0" xfId="0" applyFont="1" applyFill="1" applyBorder="1" applyAlignment="1">
      <alignment horizontal="center" vertical="center" wrapText="1"/>
    </xf>
    <xf numFmtId="0" fontId="0" fillId="2" borderId="0" xfId="0" applyFill="1" applyAlignment="1">
      <alignment horizontal="left" wrapText="1"/>
    </xf>
    <xf numFmtId="0" fontId="2" fillId="2" borderId="0" xfId="0" applyFont="1" applyFill="1" applyAlignment="1">
      <alignment horizontal="lef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2" fillId="2" borderId="0" xfId="0" applyFont="1" applyFill="1" applyBorder="1" applyAlignment="1"/>
    <xf numFmtId="0" fontId="2" fillId="3" borderId="2" xfId="0" applyFont="1" applyFill="1" applyBorder="1" applyAlignment="1">
      <alignment horizontal="center" vertical="top"/>
    </xf>
    <xf numFmtId="0" fontId="2" fillId="3" borderId="4" xfId="0" applyFont="1" applyFill="1" applyBorder="1" applyAlignment="1">
      <alignment horizontal="center" vertical="top"/>
    </xf>
    <xf numFmtId="0" fontId="2" fillId="3" borderId="1" xfId="0" applyFont="1" applyFill="1" applyBorder="1" applyAlignment="1">
      <alignment horizontal="center" vertical="top"/>
    </xf>
    <xf numFmtId="0" fontId="0" fillId="2" borderId="1" xfId="0" applyFill="1" applyBorder="1" applyAlignment="1">
      <alignment horizontal="justify" vertical="center"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2" borderId="0" xfId="0" applyFill="1" applyAlignment="1">
      <alignment horizontal="left"/>
    </xf>
    <xf numFmtId="0" fontId="0" fillId="2" borderId="12" xfId="0" applyFont="1" applyFill="1" applyBorder="1" applyAlignment="1">
      <alignment horizontal="left" vertical="center"/>
    </xf>
    <xf numFmtId="0" fontId="9" fillId="2" borderId="9" xfId="0" applyFont="1" applyFill="1" applyBorder="1" applyAlignment="1">
      <alignment horizontal="left" vertical="center"/>
    </xf>
    <xf numFmtId="0" fontId="0" fillId="2" borderId="6" xfId="0" applyFont="1" applyFill="1" applyBorder="1" applyAlignment="1">
      <alignment horizontal="left" vertical="center"/>
    </xf>
    <xf numFmtId="0" fontId="9" fillId="2" borderId="7" xfId="0" applyFont="1"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ont="1" applyFill="1" applyBorder="1" applyAlignment="1">
      <alignment horizontal="left"/>
    </xf>
    <xf numFmtId="0" fontId="0" fillId="2" borderId="10" xfId="0" applyFont="1" applyFill="1" applyBorder="1" applyAlignment="1">
      <alignment horizontal="left"/>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0" fillId="5" borderId="19" xfId="0" applyFill="1" applyBorder="1" applyAlignment="1">
      <alignment horizontal="left" vertical="top"/>
    </xf>
  </cellXfs>
  <cellStyles count="3">
    <cellStyle name="Hyperlink" xfId="2" builtinId="8"/>
    <cellStyle name="Normal" xfId="0" builtinId="0"/>
    <cellStyle name="Percent" xfId="1" builtinId="5"/>
  </cellStyles>
  <dxfs count="6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artin.lindsey@englandnetball.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englandnetball.co.uk/governance/toolk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57"/>
  <sheetViews>
    <sheetView showGridLines="0" tabSelected="1" view="pageLayout" zoomScaleNormal="100" workbookViewId="0">
      <selection sqref="A1:I1"/>
    </sheetView>
  </sheetViews>
  <sheetFormatPr defaultColWidth="0" defaultRowHeight="14.5" zeroHeight="1" x14ac:dyDescent="0.35"/>
  <cols>
    <col min="1" max="1" width="4.81640625" style="32" customWidth="1"/>
    <col min="2" max="2" width="17.1796875" style="32" customWidth="1"/>
    <col min="3" max="3" width="12.08984375" style="32" customWidth="1"/>
    <col min="4" max="4" width="12.81640625" style="32" customWidth="1"/>
    <col min="5" max="5" width="13.1796875" style="32" customWidth="1"/>
    <col min="6" max="6" width="14.6328125" style="32" customWidth="1"/>
    <col min="7" max="7" width="13.36328125" style="32" customWidth="1"/>
    <col min="8" max="8" width="13.81640625" style="32" customWidth="1"/>
    <col min="9" max="9" width="10.54296875" style="32" customWidth="1"/>
    <col min="10" max="10" width="18.08984375" style="32" customWidth="1"/>
    <col min="11" max="11" width="1" style="32" customWidth="1"/>
    <col min="12" max="16383" width="7" style="32" hidden="1"/>
    <col min="16384" max="16384" width="0.81640625" style="32" customWidth="1"/>
  </cols>
  <sheetData>
    <row r="1" spans="1:10" ht="18.5" x14ac:dyDescent="0.35">
      <c r="A1" s="86" t="s">
        <v>35</v>
      </c>
      <c r="B1" s="86"/>
      <c r="C1" s="86"/>
      <c r="D1" s="86"/>
      <c r="E1" s="86"/>
      <c r="F1" s="86"/>
      <c r="G1" s="86"/>
      <c r="H1" s="86"/>
      <c r="I1" s="86"/>
    </row>
    <row r="2" spans="1:10" x14ac:dyDescent="0.35"/>
    <row r="3" spans="1:10" ht="31.5" customHeight="1" x14ac:dyDescent="0.35">
      <c r="A3" s="84" t="s">
        <v>157</v>
      </c>
      <c r="B3" s="84"/>
      <c r="C3" s="84"/>
      <c r="D3" s="84"/>
      <c r="E3" s="84"/>
      <c r="F3" s="84"/>
      <c r="G3" s="84"/>
      <c r="H3" s="84"/>
      <c r="I3" s="84"/>
      <c r="J3" s="84"/>
    </row>
    <row r="4" spans="1:10" ht="6" customHeight="1" x14ac:dyDescent="0.35">
      <c r="A4" s="84"/>
      <c r="B4" s="85"/>
      <c r="C4" s="85"/>
      <c r="D4" s="85"/>
      <c r="E4" s="85"/>
      <c r="F4" s="85"/>
      <c r="G4" s="85"/>
      <c r="H4" s="85"/>
      <c r="I4" s="85"/>
    </row>
    <row r="5" spans="1:10" ht="15" customHeight="1" x14ac:dyDescent="0.35">
      <c r="A5" s="84" t="s">
        <v>34</v>
      </c>
      <c r="B5" s="84"/>
      <c r="C5" s="84"/>
      <c r="D5" s="84"/>
      <c r="E5" s="84"/>
      <c r="F5" s="84"/>
      <c r="G5" s="84"/>
      <c r="H5" s="84"/>
      <c r="I5" s="84"/>
      <c r="J5" s="84"/>
    </row>
    <row r="6" spans="1:10" s="57" customFormat="1" ht="6" customHeight="1" x14ac:dyDescent="0.35">
      <c r="A6" s="84"/>
      <c r="B6" s="85"/>
      <c r="C6" s="85"/>
      <c r="D6" s="85"/>
      <c r="E6" s="85"/>
      <c r="F6" s="85"/>
      <c r="G6" s="85"/>
      <c r="H6" s="85"/>
      <c r="I6" s="85"/>
    </row>
    <row r="7" spans="1:10" ht="15.5" x14ac:dyDescent="0.35">
      <c r="A7" s="35" t="s">
        <v>36</v>
      </c>
    </row>
    <row r="8" spans="1:10" x14ac:dyDescent="0.35"/>
    <row r="9" spans="1:10" s="30" customFormat="1" ht="28.5" customHeight="1" x14ac:dyDescent="0.35">
      <c r="A9" s="87" t="s">
        <v>188</v>
      </c>
      <c r="B9" s="87"/>
      <c r="C9" s="87"/>
      <c r="D9" s="87"/>
      <c r="E9" s="87"/>
      <c r="F9" s="87"/>
      <c r="G9" s="87"/>
      <c r="H9" s="87"/>
      <c r="I9" s="87"/>
      <c r="J9" s="87"/>
    </row>
    <row r="10" spans="1:10" x14ac:dyDescent="0.35">
      <c r="A10" s="31"/>
    </row>
    <row r="11" spans="1:10" ht="15" customHeight="1" x14ac:dyDescent="0.35">
      <c r="A11" s="35" t="s">
        <v>37</v>
      </c>
      <c r="B11" s="31"/>
      <c r="C11" s="31"/>
      <c r="D11" s="31"/>
      <c r="E11" s="31"/>
      <c r="F11" s="31"/>
      <c r="G11" s="31"/>
      <c r="H11" s="31"/>
      <c r="I11" s="31"/>
    </row>
    <row r="12" spans="1:10" ht="15.5" x14ac:dyDescent="0.35">
      <c r="B12" s="35"/>
      <c r="C12" s="35"/>
      <c r="D12" s="35"/>
      <c r="E12" s="35"/>
      <c r="F12" s="35"/>
      <c r="G12" s="35"/>
      <c r="H12" s="35"/>
      <c r="I12" s="35"/>
    </row>
    <row r="13" spans="1:10" ht="33.75" customHeight="1" x14ac:dyDescent="0.35">
      <c r="A13" s="82" t="s">
        <v>190</v>
      </c>
      <c r="B13" s="82"/>
      <c r="C13" s="82"/>
      <c r="D13" s="82"/>
      <c r="E13" s="82"/>
      <c r="F13" s="82"/>
      <c r="G13" s="82"/>
      <c r="H13" s="82"/>
      <c r="I13" s="82"/>
      <c r="J13" s="82"/>
    </row>
    <row r="14" spans="1:10" ht="6" customHeight="1" x14ac:dyDescent="0.35"/>
    <row r="15" spans="1:10" ht="15.75" customHeight="1" x14ac:dyDescent="0.35">
      <c r="A15" s="82" t="s">
        <v>39</v>
      </c>
      <c r="B15" s="82"/>
      <c r="C15" s="82"/>
      <c r="D15" s="82"/>
      <c r="E15" s="82"/>
      <c r="F15" s="82"/>
      <c r="G15" s="82"/>
      <c r="H15" s="82"/>
      <c r="I15" s="82"/>
    </row>
    <row r="16" spans="1:10" ht="6" customHeight="1" x14ac:dyDescent="0.35"/>
    <row r="17" spans="1:10" s="30" customFormat="1" x14ac:dyDescent="0.35">
      <c r="A17" s="82" t="s">
        <v>194</v>
      </c>
      <c r="B17" s="82"/>
      <c r="C17" s="82"/>
      <c r="D17" s="82"/>
      <c r="E17" s="82"/>
      <c r="F17" s="82"/>
      <c r="G17" s="82"/>
      <c r="H17" s="82"/>
      <c r="I17" s="82"/>
      <c r="J17" s="82"/>
    </row>
    <row r="18" spans="1:10" s="70" customFormat="1" ht="6" customHeight="1" x14ac:dyDescent="0.35"/>
    <row r="19" spans="1:10" s="70" customFormat="1" x14ac:dyDescent="0.35">
      <c r="A19" s="82" t="s">
        <v>211</v>
      </c>
      <c r="B19" s="82"/>
      <c r="C19" s="82"/>
      <c r="D19" s="82"/>
      <c r="E19" s="82"/>
      <c r="F19" s="82"/>
      <c r="G19" s="82"/>
      <c r="H19" s="82"/>
      <c r="I19" s="82"/>
      <c r="J19" s="82"/>
    </row>
    <row r="20" spans="1:10" x14ac:dyDescent="0.35"/>
    <row r="21" spans="1:10" ht="15" customHeight="1" x14ac:dyDescent="0.35">
      <c r="A21" s="35" t="s">
        <v>38</v>
      </c>
      <c r="B21" s="31"/>
      <c r="C21" s="31"/>
      <c r="D21" s="31"/>
      <c r="E21" s="31"/>
      <c r="F21" s="31"/>
      <c r="G21" s="31"/>
      <c r="H21" s="31"/>
      <c r="I21" s="31"/>
    </row>
    <row r="22" spans="1:10" ht="15.5" x14ac:dyDescent="0.35">
      <c r="B22" s="35"/>
      <c r="C22" s="35"/>
      <c r="D22" s="35"/>
      <c r="E22" s="35"/>
      <c r="F22" s="35"/>
      <c r="G22" s="35"/>
      <c r="H22" s="35"/>
      <c r="I22" s="35"/>
    </row>
    <row r="23" spans="1:10" ht="33" customHeight="1" x14ac:dyDescent="0.35">
      <c r="A23" s="82" t="s">
        <v>192</v>
      </c>
      <c r="B23" s="82"/>
      <c r="C23" s="82"/>
      <c r="D23" s="82"/>
      <c r="E23" s="82"/>
      <c r="F23" s="82"/>
      <c r="G23" s="82"/>
      <c r="H23" s="82"/>
      <c r="I23" s="82"/>
      <c r="J23" s="82"/>
    </row>
    <row r="24" spans="1:10" ht="6" customHeight="1" x14ac:dyDescent="0.35">
      <c r="A24" s="81"/>
      <c r="B24" s="81"/>
      <c r="C24" s="81"/>
      <c r="D24" s="81"/>
      <c r="E24" s="81"/>
      <c r="F24" s="81"/>
      <c r="G24" s="81"/>
      <c r="H24" s="81"/>
      <c r="I24" s="81"/>
    </row>
    <row r="25" spans="1:10" x14ac:dyDescent="0.35">
      <c r="A25" s="82" t="s">
        <v>167</v>
      </c>
      <c r="B25" s="82"/>
      <c r="C25" s="82"/>
      <c r="D25" s="82"/>
      <c r="E25" s="82"/>
      <c r="F25" s="82"/>
      <c r="G25" s="82"/>
      <c r="H25" s="82"/>
      <c r="I25" s="82"/>
    </row>
    <row r="26" spans="1:10" ht="5.25" customHeight="1" x14ac:dyDescent="0.35"/>
    <row r="27" spans="1:10" x14ac:dyDescent="0.35">
      <c r="A27" s="82" t="s">
        <v>191</v>
      </c>
      <c r="B27" s="82"/>
      <c r="C27" s="82"/>
      <c r="D27" s="82"/>
      <c r="E27" s="82"/>
      <c r="F27" s="82"/>
      <c r="G27" s="82"/>
      <c r="H27" s="82"/>
      <c r="I27" s="82"/>
      <c r="J27" s="82"/>
    </row>
    <row r="28" spans="1:10" ht="5.25" customHeight="1" x14ac:dyDescent="0.35"/>
    <row r="29" spans="1:10" x14ac:dyDescent="0.35">
      <c r="A29" s="82" t="s">
        <v>168</v>
      </c>
      <c r="B29" s="82"/>
      <c r="C29" s="82"/>
      <c r="D29" s="82"/>
      <c r="E29" s="82"/>
      <c r="F29" s="82"/>
      <c r="G29" s="82"/>
      <c r="H29" s="82"/>
      <c r="I29" s="82"/>
      <c r="J29" s="82"/>
    </row>
    <row r="30" spans="1:10" ht="6" customHeight="1" x14ac:dyDescent="0.35"/>
    <row r="31" spans="1:10" x14ac:dyDescent="0.35">
      <c r="A31" s="82" t="s">
        <v>169</v>
      </c>
      <c r="B31" s="82"/>
      <c r="C31" s="82"/>
      <c r="D31" s="82"/>
      <c r="E31" s="82"/>
      <c r="F31" s="82"/>
      <c r="G31" s="82"/>
      <c r="H31" s="82"/>
      <c r="I31" s="82"/>
      <c r="J31" s="82"/>
    </row>
    <row r="32" spans="1:10" ht="6" customHeight="1" x14ac:dyDescent="0.35"/>
    <row r="33" spans="1:10" s="57" customFormat="1" x14ac:dyDescent="0.35">
      <c r="A33" s="82" t="s">
        <v>149</v>
      </c>
      <c r="B33" s="82"/>
      <c r="C33" s="82"/>
      <c r="D33" s="82"/>
      <c r="E33" s="82"/>
      <c r="F33" s="82"/>
      <c r="G33" s="82"/>
      <c r="H33" s="82"/>
      <c r="I33" s="82"/>
      <c r="J33" s="82"/>
    </row>
    <row r="34" spans="1:10" s="57" customFormat="1" ht="6" customHeight="1" x14ac:dyDescent="0.35"/>
    <row r="35" spans="1:10" s="57" customFormat="1" ht="45.5" customHeight="1" x14ac:dyDescent="0.35">
      <c r="A35" s="82" t="s">
        <v>170</v>
      </c>
      <c r="B35" s="82"/>
      <c r="C35" s="82"/>
      <c r="D35" s="82"/>
      <c r="E35" s="82"/>
      <c r="F35" s="82"/>
      <c r="G35" s="82"/>
      <c r="H35" s="82"/>
      <c r="I35" s="82"/>
      <c r="J35" s="82"/>
    </row>
    <row r="36" spans="1:10" s="57" customFormat="1" ht="6" customHeight="1" x14ac:dyDescent="0.35"/>
    <row r="37" spans="1:10" x14ac:dyDescent="0.35">
      <c r="A37" s="82" t="s">
        <v>147</v>
      </c>
      <c r="B37" s="82"/>
      <c r="C37" s="82"/>
      <c r="D37" s="82"/>
      <c r="E37" s="82"/>
      <c r="F37" s="82"/>
      <c r="G37" s="82"/>
      <c r="H37" s="82"/>
      <c r="I37" s="82"/>
      <c r="J37" s="82"/>
    </row>
    <row r="38" spans="1:10" ht="6" customHeight="1" x14ac:dyDescent="0.35"/>
    <row r="39" spans="1:10" x14ac:dyDescent="0.35">
      <c r="A39" s="82" t="s">
        <v>148</v>
      </c>
      <c r="B39" s="82"/>
      <c r="C39" s="82"/>
      <c r="D39" s="82"/>
      <c r="E39" s="82"/>
      <c r="F39" s="82"/>
      <c r="G39" s="82"/>
      <c r="H39" s="82"/>
      <c r="I39" s="82"/>
      <c r="J39" s="82"/>
    </row>
    <row r="40" spans="1:10" ht="6" customHeight="1" x14ac:dyDescent="0.35"/>
    <row r="41" spans="1:10" x14ac:dyDescent="0.35">
      <c r="A41" s="82" t="s">
        <v>193</v>
      </c>
      <c r="B41" s="82"/>
      <c r="C41" s="82"/>
      <c r="D41" s="82"/>
      <c r="E41" s="82"/>
      <c r="F41" s="82"/>
      <c r="G41" s="82"/>
      <c r="H41" s="82"/>
      <c r="I41" s="82"/>
      <c r="J41" s="82"/>
    </row>
    <row r="42" spans="1:10" s="70" customFormat="1" ht="6" customHeight="1" x14ac:dyDescent="0.35"/>
    <row r="43" spans="1:10" s="70" customFormat="1" x14ac:dyDescent="0.35">
      <c r="A43" s="82" t="s">
        <v>211</v>
      </c>
      <c r="B43" s="82"/>
      <c r="C43" s="82"/>
      <c r="D43" s="82"/>
      <c r="E43" s="82"/>
      <c r="F43" s="82"/>
      <c r="G43" s="82"/>
      <c r="H43" s="82"/>
      <c r="I43" s="82"/>
      <c r="J43" s="82"/>
    </row>
    <row r="44" spans="1:10" x14ac:dyDescent="0.35">
      <c r="A44" s="31"/>
    </row>
    <row r="45" spans="1:10" ht="15" customHeight="1" x14ac:dyDescent="0.35">
      <c r="A45" s="35" t="s">
        <v>32</v>
      </c>
      <c r="B45" s="31"/>
      <c r="C45" s="31"/>
      <c r="D45" s="31"/>
      <c r="E45" s="31"/>
      <c r="F45" s="31"/>
      <c r="G45" s="31"/>
      <c r="H45" s="31"/>
      <c r="I45" s="31"/>
    </row>
    <row r="46" spans="1:10" ht="15.5" x14ac:dyDescent="0.35">
      <c r="B46" s="35"/>
      <c r="C46" s="35"/>
      <c r="D46" s="35"/>
      <c r="E46" s="35"/>
      <c r="F46" s="35"/>
      <c r="G46" s="35"/>
      <c r="H46" s="35"/>
      <c r="I46" s="35"/>
    </row>
    <row r="47" spans="1:10" ht="79.75" customHeight="1" x14ac:dyDescent="0.35">
      <c r="A47" s="82" t="s">
        <v>212</v>
      </c>
      <c r="B47" s="82"/>
      <c r="C47" s="82"/>
      <c r="D47" s="82"/>
      <c r="E47" s="82"/>
      <c r="F47" s="82"/>
      <c r="G47" s="82"/>
      <c r="H47" s="82"/>
      <c r="I47" s="82"/>
      <c r="J47" s="82"/>
    </row>
    <row r="48" spans="1:10" x14ac:dyDescent="0.35">
      <c r="A48" s="82" t="s">
        <v>211</v>
      </c>
      <c r="B48" s="82"/>
      <c r="C48" s="82"/>
      <c r="D48" s="82"/>
      <c r="E48" s="82"/>
      <c r="F48" s="82"/>
      <c r="G48" s="82"/>
      <c r="H48" s="82"/>
      <c r="I48" s="82"/>
      <c r="J48" s="82"/>
    </row>
    <row r="49" spans="1:10" s="79" customFormat="1" x14ac:dyDescent="0.35">
      <c r="A49" s="78"/>
      <c r="B49" s="78"/>
      <c r="C49" s="78"/>
      <c r="D49" s="78"/>
      <c r="E49" s="78"/>
      <c r="F49" s="78"/>
      <c r="G49" s="78"/>
      <c r="H49" s="78"/>
      <c r="I49" s="78"/>
      <c r="J49" s="78"/>
    </row>
    <row r="50" spans="1:10" ht="15.5" x14ac:dyDescent="0.35">
      <c r="A50" s="83" t="s">
        <v>154</v>
      </c>
      <c r="B50" s="83"/>
      <c r="C50" s="83"/>
      <c r="D50" s="83"/>
      <c r="E50" s="83"/>
      <c r="F50" s="83"/>
      <c r="G50" s="83"/>
      <c r="H50" s="83"/>
      <c r="I50" s="83"/>
      <c r="J50" s="79"/>
    </row>
    <row r="51" spans="1:10" x14ac:dyDescent="0.35">
      <c r="A51" s="58"/>
      <c r="B51" s="58"/>
      <c r="C51" s="58"/>
      <c r="D51" s="58"/>
      <c r="E51" s="58"/>
      <c r="F51" s="58"/>
      <c r="G51" s="58"/>
      <c r="H51" s="58"/>
      <c r="I51" s="58"/>
      <c r="J51" s="79"/>
    </row>
    <row r="52" spans="1:10" x14ac:dyDescent="0.35">
      <c r="A52" s="82" t="s">
        <v>171</v>
      </c>
      <c r="B52" s="82"/>
      <c r="C52" s="82"/>
      <c r="D52" s="82"/>
      <c r="E52" s="82"/>
      <c r="F52" s="82"/>
      <c r="G52" s="82"/>
      <c r="H52" s="82"/>
      <c r="I52" s="82"/>
      <c r="J52" s="79"/>
    </row>
    <row r="53" spans="1:10" ht="9" customHeight="1" x14ac:dyDescent="0.35">
      <c r="A53" s="56"/>
      <c r="B53" s="56"/>
      <c r="C53" s="56"/>
      <c r="D53" s="56"/>
      <c r="E53" s="56"/>
      <c r="F53" s="56"/>
      <c r="G53" s="56"/>
      <c r="H53" s="56"/>
      <c r="I53" s="56"/>
      <c r="J53" s="79"/>
    </row>
    <row r="54" spans="1:10" ht="42.65" customHeight="1" x14ac:dyDescent="0.35">
      <c r="A54" s="82" t="s">
        <v>156</v>
      </c>
      <c r="B54" s="82"/>
      <c r="C54" s="82"/>
      <c r="D54" s="82"/>
      <c r="E54" s="82"/>
      <c r="F54" s="82"/>
      <c r="G54" s="82"/>
      <c r="H54" s="82"/>
      <c r="I54" s="82"/>
      <c r="J54" s="78"/>
    </row>
    <row r="55" spans="1:10" x14ac:dyDescent="0.35">
      <c r="A55" s="80" t="s">
        <v>153</v>
      </c>
      <c r="B55" s="81"/>
      <c r="C55" s="81"/>
      <c r="D55" s="81"/>
      <c r="E55" s="81"/>
      <c r="F55" s="81"/>
      <c r="G55" s="81"/>
      <c r="H55" s="81"/>
      <c r="I55" s="81"/>
      <c r="J55" s="79"/>
    </row>
    <row r="56" spans="1:10" x14ac:dyDescent="0.35"/>
    <row r="57" spans="1:10" x14ac:dyDescent="0.35"/>
  </sheetData>
  <sheetProtection algorithmName="SHA-512" hashValue="0uyTgc7ETN44mLq77OJpT5ojc4WI4kuEy91uyXBUbHaZw8zpwB+JzecsfvJvtBt3ZoKkaOF/luGiAq04oMYIBA==" saltValue="Xl4DRb2Fol0jhNKZmgy4sA==" spinCount="100000" sheet="1" objects="1" scenarios="1" selectLockedCells="1" selectUnlockedCells="1"/>
  <mergeCells count="28">
    <mergeCell ref="A1:I1"/>
    <mergeCell ref="A4:I4"/>
    <mergeCell ref="A47:J47"/>
    <mergeCell ref="A3:J3"/>
    <mergeCell ref="A5:J5"/>
    <mergeCell ref="A9:J9"/>
    <mergeCell ref="A13:J13"/>
    <mergeCell ref="A17:J17"/>
    <mergeCell ref="A24:I24"/>
    <mergeCell ref="A25:I25"/>
    <mergeCell ref="A23:J23"/>
    <mergeCell ref="A27:J27"/>
    <mergeCell ref="A15:I15"/>
    <mergeCell ref="A29:J29"/>
    <mergeCell ref="A39:J39"/>
    <mergeCell ref="A43:J43"/>
    <mergeCell ref="A33:J33"/>
    <mergeCell ref="A35:J35"/>
    <mergeCell ref="A41:J41"/>
    <mergeCell ref="A6:I6"/>
    <mergeCell ref="A31:J31"/>
    <mergeCell ref="A37:J37"/>
    <mergeCell ref="A19:J19"/>
    <mergeCell ref="A55:I55"/>
    <mergeCell ref="A54:I54"/>
    <mergeCell ref="A52:I52"/>
    <mergeCell ref="A50:I50"/>
    <mergeCell ref="A48:J48"/>
  </mergeCells>
  <hyperlinks>
    <hyperlink ref="A55" r:id="rId1"/>
  </hyperlinks>
  <printOptions horizontalCentered="1"/>
  <pageMargins left="0.70866141732283472" right="0.70866141732283472" top="1.5354330708661419" bottom="0.74803149606299213" header="0.31496062992125984" footer="0.31496062992125984"/>
  <pageSetup paperSize="9" scale="67" orientation="portrait" r:id="rId2"/>
  <headerFooter>
    <oddHeader>&amp;C&amp;"-,Bold"&amp;16&amp;G
A Code for Sports Governance - Tier 1 &amp;11
&amp;14Region and County Self-Assessment Health Check Form</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1"/>
  <sheetViews>
    <sheetView showGridLines="0" view="pageLayout" zoomScaleNormal="100" workbookViewId="0">
      <selection sqref="A1:I1"/>
    </sheetView>
  </sheetViews>
  <sheetFormatPr defaultColWidth="0" defaultRowHeight="14.5" zeroHeight="1" x14ac:dyDescent="0.35"/>
  <cols>
    <col min="1" max="1" width="11.1796875" style="57" customWidth="1"/>
    <col min="2" max="2" width="7.1796875" style="57" customWidth="1"/>
    <col min="3" max="3" width="6" style="57" customWidth="1"/>
    <col min="4" max="4" width="8.81640625" style="57" customWidth="1"/>
    <col min="5" max="5" width="7.1796875" style="57" customWidth="1"/>
    <col min="6" max="6" width="9" style="57" customWidth="1"/>
    <col min="7" max="7" width="8.36328125" style="57" customWidth="1"/>
    <col min="8" max="8" width="31.453125" style="57" customWidth="1"/>
    <col min="9" max="9" width="23.36328125" style="57" customWidth="1"/>
    <col min="10" max="10" width="1.1796875" style="57" customWidth="1"/>
    <col min="11" max="19" width="9" style="57" hidden="1" customWidth="1"/>
    <col min="20" max="16383" width="9" style="57" hidden="1"/>
    <col min="16384" max="16384" width="6.54296875" style="57" hidden="1"/>
  </cols>
  <sheetData>
    <row r="1" spans="1:9" s="1" customFormat="1" ht="15.5" x14ac:dyDescent="0.35">
      <c r="A1" s="89" t="s">
        <v>0</v>
      </c>
      <c r="B1" s="89"/>
      <c r="C1" s="89"/>
      <c r="D1" s="89"/>
      <c r="E1" s="89"/>
      <c r="F1" s="89"/>
      <c r="G1" s="89"/>
      <c r="H1" s="89"/>
      <c r="I1" s="89"/>
    </row>
    <row r="2" spans="1:9" s="1" customFormat="1" x14ac:dyDescent="0.35"/>
    <row r="3" spans="1:9" s="1" customFormat="1" ht="49.25" customHeight="1" x14ac:dyDescent="0.35">
      <c r="A3" s="84" t="s">
        <v>158</v>
      </c>
      <c r="B3" s="84"/>
      <c r="C3" s="84"/>
      <c r="D3" s="84"/>
      <c r="E3" s="84"/>
      <c r="F3" s="84"/>
      <c r="G3" s="84"/>
      <c r="H3" s="84"/>
      <c r="I3" s="84"/>
    </row>
    <row r="4" spans="1:9" s="1" customFormat="1" ht="28.75" customHeight="1" x14ac:dyDescent="0.35">
      <c r="A4" s="85" t="s">
        <v>189</v>
      </c>
      <c r="B4" s="85"/>
      <c r="C4" s="85"/>
      <c r="D4" s="85"/>
      <c r="E4" s="85"/>
      <c r="F4" s="85"/>
      <c r="G4" s="85"/>
      <c r="H4" s="85"/>
      <c r="I4" s="85"/>
    </row>
    <row r="5" spans="1:9" ht="16.25" customHeight="1" x14ac:dyDescent="0.35">
      <c r="A5" s="80" t="s">
        <v>150</v>
      </c>
      <c r="B5" s="81"/>
      <c r="C5" s="81"/>
      <c r="D5" s="81"/>
      <c r="E5" s="81"/>
      <c r="F5" s="81"/>
      <c r="G5" s="81"/>
      <c r="H5" s="81"/>
      <c r="I5" s="81"/>
    </row>
    <row r="6" spans="1:9" s="1" customFormat="1" x14ac:dyDescent="0.35"/>
    <row r="7" spans="1:9" s="1" customFormat="1" ht="15.5" x14ac:dyDescent="0.35">
      <c r="A7" s="27" t="s">
        <v>1</v>
      </c>
    </row>
    <row r="8" spans="1:9" s="1" customFormat="1" ht="16" customHeight="1" x14ac:dyDescent="0.35"/>
    <row r="9" spans="1:9" s="2" customFormat="1" ht="23.4" customHeight="1" x14ac:dyDescent="0.35">
      <c r="A9" s="82" t="s">
        <v>155</v>
      </c>
      <c r="B9" s="82"/>
      <c r="C9" s="82"/>
      <c r="D9" s="82"/>
      <c r="E9" s="82"/>
      <c r="F9" s="82"/>
      <c r="G9" s="82"/>
      <c r="H9" s="82"/>
      <c r="I9" s="82"/>
    </row>
    <row r="10" spans="1:9" s="1" customFormat="1" ht="30" customHeight="1" x14ac:dyDescent="0.35">
      <c r="A10" s="82" t="s">
        <v>151</v>
      </c>
      <c r="B10" s="82"/>
      <c r="C10" s="82"/>
      <c r="D10" s="82"/>
      <c r="E10" s="82"/>
      <c r="F10" s="82"/>
      <c r="G10" s="82"/>
      <c r="H10" s="82"/>
      <c r="I10" s="82"/>
    </row>
    <row r="11" spans="1:9" s="1" customFormat="1" ht="6.5" customHeight="1" x14ac:dyDescent="0.35">
      <c r="A11" s="4"/>
      <c r="B11" s="2"/>
      <c r="C11" s="2"/>
      <c r="D11" s="2"/>
      <c r="E11" s="2"/>
      <c r="F11" s="2"/>
      <c r="G11" s="2"/>
      <c r="H11" s="2"/>
      <c r="I11" s="2"/>
    </row>
    <row r="12" spans="1:9" s="1" customFormat="1" ht="29.5" customHeight="1" x14ac:dyDescent="0.35">
      <c r="A12" s="82" t="s">
        <v>213</v>
      </c>
      <c r="B12" s="82"/>
      <c r="C12" s="82"/>
      <c r="D12" s="82"/>
      <c r="E12" s="82"/>
      <c r="F12" s="82"/>
      <c r="G12" s="82"/>
      <c r="H12" s="82"/>
      <c r="I12" s="82"/>
    </row>
    <row r="13" spans="1:9" s="79" customFormat="1" ht="6.5" customHeight="1" x14ac:dyDescent="0.35">
      <c r="A13" s="4"/>
      <c r="B13" s="78"/>
      <c r="C13" s="78"/>
      <c r="D13" s="78"/>
      <c r="E13" s="78"/>
      <c r="F13" s="78"/>
      <c r="G13" s="78"/>
      <c r="H13" s="78"/>
      <c r="I13" s="78"/>
    </row>
    <row r="14" spans="1:9" s="79" customFormat="1" ht="29.5" customHeight="1" x14ac:dyDescent="0.35">
      <c r="A14" s="82" t="s">
        <v>221</v>
      </c>
      <c r="B14" s="82"/>
      <c r="C14" s="82"/>
      <c r="D14" s="82"/>
      <c r="E14" s="82"/>
      <c r="F14" s="82"/>
      <c r="G14" s="82"/>
      <c r="H14" s="82"/>
      <c r="I14" s="82"/>
    </row>
    <row r="15" spans="1:9" x14ac:dyDescent="0.35">
      <c r="A15" s="56"/>
      <c r="B15" s="56"/>
      <c r="C15" s="56"/>
      <c r="D15" s="56"/>
      <c r="E15" s="56"/>
      <c r="F15" s="56"/>
      <c r="G15" s="56"/>
      <c r="H15" s="56"/>
      <c r="I15" s="56"/>
    </row>
    <row r="16" spans="1:9" s="1" customFormat="1" ht="15.5" x14ac:dyDescent="0.35">
      <c r="A16" s="88" t="s">
        <v>2</v>
      </c>
      <c r="B16" s="88"/>
      <c r="C16" s="88"/>
      <c r="D16" s="88"/>
      <c r="E16" s="88"/>
      <c r="F16" s="88"/>
      <c r="G16" s="88"/>
      <c r="H16" s="88"/>
      <c r="I16" s="88"/>
    </row>
    <row r="17" spans="1:9" s="1" customFormat="1" x14ac:dyDescent="0.35"/>
    <row r="18" spans="1:9" s="2" customFormat="1" ht="40.5" customHeight="1" x14ac:dyDescent="0.35">
      <c r="A18" s="82" t="s">
        <v>195</v>
      </c>
      <c r="B18" s="82"/>
      <c r="C18" s="82"/>
      <c r="D18" s="82"/>
      <c r="E18" s="82"/>
      <c r="F18" s="82"/>
      <c r="G18" s="82"/>
      <c r="H18" s="82"/>
      <c r="I18" s="82"/>
    </row>
    <row r="19" spans="1:9" s="2" customFormat="1" ht="31.25" customHeight="1" x14ac:dyDescent="0.35">
      <c r="A19" s="82" t="s">
        <v>152</v>
      </c>
      <c r="B19" s="82"/>
      <c r="C19" s="82"/>
      <c r="D19" s="82"/>
      <c r="E19" s="82"/>
      <c r="F19" s="82"/>
      <c r="G19" s="82"/>
      <c r="H19" s="82"/>
      <c r="I19" s="82"/>
    </row>
    <row r="20" spans="1:9" s="56" customFormat="1" ht="32" customHeight="1" x14ac:dyDescent="0.35">
      <c r="A20" s="82" t="s">
        <v>196</v>
      </c>
      <c r="B20" s="82"/>
      <c r="C20" s="82"/>
      <c r="D20" s="82"/>
      <c r="E20" s="82"/>
      <c r="F20" s="82"/>
      <c r="G20" s="82"/>
      <c r="H20" s="82"/>
      <c r="I20" s="82"/>
    </row>
    <row r="21" spans="1:9" s="56" customFormat="1" x14ac:dyDescent="0.35"/>
    <row r="22" spans="1:9" s="59" customFormat="1" ht="15.5" customHeight="1" x14ac:dyDescent="0.35"/>
    <row r="23" spans="1:9" s="58" customFormat="1" x14ac:dyDescent="0.35"/>
    <row r="24" spans="1:9" s="3" customFormat="1" ht="28" customHeight="1" x14ac:dyDescent="0.35"/>
    <row r="25" spans="1:9" s="56" customFormat="1" ht="6.5" customHeight="1" x14ac:dyDescent="0.35"/>
    <row r="26" spans="1:9" s="2" customFormat="1" ht="40.5" customHeight="1" x14ac:dyDescent="0.35"/>
    <row r="27" spans="1:9" s="1" customFormat="1" ht="14.5" customHeight="1" x14ac:dyDescent="0.35"/>
    <row r="28" spans="1:9" x14ac:dyDescent="0.35">
      <c r="A28" s="21"/>
      <c r="B28" s="21"/>
      <c r="C28" s="21"/>
      <c r="D28" s="21"/>
      <c r="E28" s="21"/>
      <c r="F28" s="21"/>
      <c r="G28" s="21"/>
      <c r="H28" s="21"/>
      <c r="I28" s="21"/>
    </row>
    <row r="29" spans="1:9" hidden="1" x14ac:dyDescent="0.35">
      <c r="A29" s="21"/>
      <c r="B29" s="21"/>
      <c r="C29" s="21"/>
      <c r="D29" s="21"/>
      <c r="E29" s="21"/>
      <c r="F29" s="21"/>
      <c r="G29" s="21"/>
      <c r="H29" s="21"/>
      <c r="I29" s="21"/>
    </row>
    <row r="30" spans="1:9" hidden="1" x14ac:dyDescent="0.35"/>
    <row r="31" spans="1:9" hidden="1" x14ac:dyDescent="0.35"/>
    <row r="32" spans="1:9"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x14ac:dyDescent="0.35"/>
  </sheetData>
  <sheetProtection algorithmName="SHA-512" hashValue="p38VyDZWb0gQ47LuzRe912onRS6YqB/vB9T9n8OdMpp7Dq+FCqAFUfaK4PsPZ7CQ5CAhrORWKIMJECjU3JUWnw==" saltValue="+PBSfrO6ABzFBqmCS5qpSA==" spinCount="100000" sheet="1" objects="1" scenarios="1" selectLockedCells="1" selectUnlockedCells="1"/>
  <mergeCells count="12">
    <mergeCell ref="A18:I18"/>
    <mergeCell ref="A19:I19"/>
    <mergeCell ref="A20:I20"/>
    <mergeCell ref="A16:I16"/>
    <mergeCell ref="A1:I1"/>
    <mergeCell ref="A3:I3"/>
    <mergeCell ref="A4:I4"/>
    <mergeCell ref="A9:I9"/>
    <mergeCell ref="A10:I10"/>
    <mergeCell ref="A12:I12"/>
    <mergeCell ref="A5:I5"/>
    <mergeCell ref="A14:I14"/>
  </mergeCells>
  <hyperlinks>
    <hyperlink ref="A5" r:id="rId1"/>
  </hyperlinks>
  <printOptions horizontalCentered="1"/>
  <pageMargins left="0.70866141732283472" right="0.70866141732283472" top="1.5354330708661419" bottom="0.74803149606299213" header="0.31496062992125984" footer="0.31496062992125984"/>
  <pageSetup paperSize="9" scale="77" orientation="portrait" r:id="rId2"/>
  <headerFooter>
    <oddHeader>&amp;C&amp;"-,Bold"&amp;16&amp;G
A Code for Sports Governance - Tier 1 
&amp;14Region and County Self-Assessment Health Check Form</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40"/>
  <sheetViews>
    <sheetView showGridLines="0" view="pageLayout" zoomScaleNormal="90" workbookViewId="0">
      <selection activeCell="D6" sqref="D6"/>
    </sheetView>
  </sheetViews>
  <sheetFormatPr defaultColWidth="8.81640625" defaultRowHeight="14.5" zeroHeight="1" x14ac:dyDescent="0.35"/>
  <cols>
    <col min="1" max="1" width="16.90625" style="17" customWidth="1"/>
    <col min="2" max="2" width="17.08984375" style="17" customWidth="1"/>
    <col min="3" max="3" width="6.81640625" style="17" customWidth="1"/>
    <col min="4" max="4" width="32.453125" style="17" customWidth="1"/>
    <col min="5" max="5" width="8.81640625" style="17" customWidth="1"/>
    <col min="6" max="6" width="0.6328125" style="17" customWidth="1"/>
    <col min="7" max="16383" width="0" style="17" hidden="1" customWidth="1"/>
    <col min="16384" max="16384" width="5.90625" style="17" hidden="1" customWidth="1"/>
  </cols>
  <sheetData>
    <row r="1" spans="1:5" x14ac:dyDescent="0.35">
      <c r="E1" s="55"/>
    </row>
    <row r="2" spans="1:5" x14ac:dyDescent="0.35">
      <c r="A2" s="92" t="s">
        <v>61</v>
      </c>
      <c r="B2" s="92"/>
      <c r="D2" s="36" t="str">
        <f>IF('Health Check Form'!C2=0,"",'Health Check Form'!C2)</f>
        <v/>
      </c>
      <c r="E2" s="55"/>
    </row>
    <row r="3" spans="1:5" x14ac:dyDescent="0.35">
      <c r="A3" s="18"/>
      <c r="B3" s="18"/>
      <c r="D3" s="18"/>
      <c r="E3" s="55"/>
    </row>
    <row r="4" spans="1:5" x14ac:dyDescent="0.35">
      <c r="A4" s="92" t="s">
        <v>62</v>
      </c>
      <c r="B4" s="92"/>
      <c r="D4" s="37" t="str">
        <f>IF('Health Check Form'!C8=0,"",'Health Check Form'!C8)</f>
        <v/>
      </c>
      <c r="E4" s="55"/>
    </row>
    <row r="5" spans="1:5" x14ac:dyDescent="0.35">
      <c r="A5" s="18"/>
      <c r="B5" s="18"/>
      <c r="D5" s="29"/>
      <c r="E5" s="55"/>
    </row>
    <row r="6" spans="1:5" x14ac:dyDescent="0.35">
      <c r="A6" s="92" t="s">
        <v>63</v>
      </c>
      <c r="B6" s="92"/>
      <c r="D6" s="39"/>
      <c r="E6" s="55"/>
    </row>
    <row r="7" spans="1:5" x14ac:dyDescent="0.35">
      <c r="A7" s="18"/>
      <c r="B7" s="18"/>
      <c r="D7" s="29"/>
      <c r="E7" s="55"/>
    </row>
    <row r="8" spans="1:5" x14ac:dyDescent="0.35">
      <c r="A8" s="92" t="s">
        <v>64</v>
      </c>
      <c r="B8" s="92"/>
      <c r="D8" s="38"/>
      <c r="E8" s="55"/>
    </row>
    <row r="9" spans="1:5" x14ac:dyDescent="0.35">
      <c r="B9" s="18"/>
      <c r="C9" s="18"/>
      <c r="D9" s="18"/>
      <c r="E9" s="55"/>
    </row>
    <row r="10" spans="1:5" x14ac:dyDescent="0.35">
      <c r="A10" s="90" t="s">
        <v>184</v>
      </c>
      <c r="B10" s="90"/>
      <c r="C10" s="90"/>
      <c r="D10" s="90"/>
      <c r="E10" s="90"/>
    </row>
    <row r="11" spans="1:5" x14ac:dyDescent="0.35">
      <c r="B11" s="18"/>
      <c r="C11" s="18"/>
      <c r="D11" s="13"/>
    </row>
    <row r="12" spans="1:5" s="20" customFormat="1" ht="41" customHeight="1" x14ac:dyDescent="0.35">
      <c r="A12" s="11" t="s">
        <v>21</v>
      </c>
      <c r="B12" s="93" t="s">
        <v>214</v>
      </c>
      <c r="C12" s="94"/>
      <c r="D12" s="94"/>
      <c r="E12" s="25" t="str">
        <f>RQMT1status</f>
        <v/>
      </c>
    </row>
    <row r="13" spans="1:5" s="10" customFormat="1" ht="4.5" customHeight="1" x14ac:dyDescent="0.35">
      <c r="A13" s="19"/>
      <c r="B13" s="24"/>
      <c r="C13" s="24"/>
      <c r="D13" s="24"/>
      <c r="E13" s="8"/>
    </row>
    <row r="14" spans="1:5" s="20" customFormat="1" ht="41" customHeight="1" x14ac:dyDescent="0.35">
      <c r="A14" s="11" t="s">
        <v>22</v>
      </c>
      <c r="B14" s="93" t="s">
        <v>197</v>
      </c>
      <c r="C14" s="94"/>
      <c r="D14" s="95"/>
      <c r="E14" s="25" t="str">
        <f>RQMT2status</f>
        <v/>
      </c>
    </row>
    <row r="15" spans="1:5" s="10" customFormat="1" ht="4.5" customHeight="1" x14ac:dyDescent="0.35">
      <c r="A15" s="19"/>
      <c r="B15" s="24"/>
      <c r="C15" s="24"/>
      <c r="D15" s="24"/>
      <c r="E15" s="8"/>
    </row>
    <row r="16" spans="1:5" s="20" customFormat="1" ht="47.5" customHeight="1" x14ac:dyDescent="0.35">
      <c r="A16" s="11" t="s">
        <v>23</v>
      </c>
      <c r="B16" s="93" t="s">
        <v>215</v>
      </c>
      <c r="C16" s="94"/>
      <c r="D16" s="94"/>
      <c r="E16" s="25" t="str">
        <f>RQMT3status</f>
        <v/>
      </c>
    </row>
    <row r="17" spans="1:9" s="10" customFormat="1" ht="4.5" customHeight="1" x14ac:dyDescent="0.35">
      <c r="A17" s="19"/>
      <c r="B17" s="24"/>
      <c r="C17" s="24"/>
      <c r="D17" s="24"/>
      <c r="E17" s="8"/>
    </row>
    <row r="18" spans="1:9" s="20" customFormat="1" ht="41" customHeight="1" x14ac:dyDescent="0.35">
      <c r="A18" s="11" t="s">
        <v>24</v>
      </c>
      <c r="B18" s="93" t="s">
        <v>164</v>
      </c>
      <c r="C18" s="94"/>
      <c r="D18" s="95"/>
      <c r="E18" s="25" t="str">
        <f>RQMT4status</f>
        <v/>
      </c>
    </row>
    <row r="19" spans="1:9" s="10" customFormat="1" ht="4.5" customHeight="1" x14ac:dyDescent="0.35">
      <c r="A19" s="19"/>
      <c r="B19" s="24"/>
      <c r="C19" s="24"/>
      <c r="D19" s="24"/>
      <c r="E19" s="8"/>
    </row>
    <row r="20" spans="1:9" s="20" customFormat="1" ht="41" customHeight="1" x14ac:dyDescent="0.35">
      <c r="A20" s="11" t="s">
        <v>25</v>
      </c>
      <c r="B20" s="93" t="s">
        <v>165</v>
      </c>
      <c r="C20" s="94"/>
      <c r="D20" s="95"/>
      <c r="E20" s="25" t="str">
        <f>RQMT5status</f>
        <v/>
      </c>
    </row>
    <row r="21" spans="1:9" s="10" customFormat="1" ht="4.5" customHeight="1" x14ac:dyDescent="0.35">
      <c r="A21" s="19"/>
      <c r="B21" s="24"/>
      <c r="C21" s="24"/>
      <c r="D21" s="24"/>
      <c r="E21" s="8"/>
    </row>
    <row r="22" spans="1:9" s="20" customFormat="1" ht="41" customHeight="1" x14ac:dyDescent="0.35">
      <c r="A22" s="11" t="s">
        <v>26</v>
      </c>
      <c r="B22" s="93" t="s">
        <v>166</v>
      </c>
      <c r="C22" s="94"/>
      <c r="D22" s="95"/>
      <c r="E22" s="25" t="str">
        <f>RQMT6status</f>
        <v/>
      </c>
    </row>
    <row r="23" spans="1:9" s="10" customFormat="1" ht="4.5" customHeight="1" x14ac:dyDescent="0.35">
      <c r="A23" s="19"/>
      <c r="B23" s="24"/>
      <c r="C23" s="24"/>
      <c r="D23" s="24"/>
      <c r="E23" s="8"/>
    </row>
    <row r="24" spans="1:9" s="20" customFormat="1" ht="47.25" customHeight="1" x14ac:dyDescent="0.35">
      <c r="A24" s="11" t="s">
        <v>27</v>
      </c>
      <c r="B24" s="93" t="s">
        <v>172</v>
      </c>
      <c r="C24" s="94"/>
      <c r="D24" s="94"/>
      <c r="E24" s="25" t="str">
        <f>RQMT7status</f>
        <v/>
      </c>
    </row>
    <row r="25" spans="1:9" s="20" customFormat="1" x14ac:dyDescent="0.35">
      <c r="A25" s="66"/>
      <c r="B25" s="67"/>
      <c r="C25" s="67"/>
      <c r="D25" s="67"/>
      <c r="E25" s="68"/>
    </row>
    <row r="26" spans="1:9" s="20" customFormat="1" x14ac:dyDescent="0.35">
      <c r="A26" s="90" t="s">
        <v>185</v>
      </c>
      <c r="B26" s="90"/>
      <c r="C26" s="90"/>
      <c r="D26" s="90"/>
      <c r="E26" s="90"/>
    </row>
    <row r="27" spans="1:9" x14ac:dyDescent="0.35"/>
    <row r="28" spans="1:9" x14ac:dyDescent="0.35">
      <c r="A28" s="26" t="s">
        <v>9</v>
      </c>
      <c r="B28" s="23" t="s">
        <v>28</v>
      </c>
      <c r="C28" s="21"/>
      <c r="D28" s="21"/>
      <c r="E28" s="77" t="str">
        <f>IF(Completed=Expected,Red/Expected,"")</f>
        <v/>
      </c>
      <c r="F28" s="21"/>
      <c r="G28" s="53"/>
      <c r="H28" s="21"/>
      <c r="I28" s="21"/>
    </row>
    <row r="29" spans="1:9" x14ac:dyDescent="0.35">
      <c r="A29" s="28"/>
      <c r="B29" s="21"/>
      <c r="C29" s="21"/>
      <c r="D29" s="21"/>
      <c r="E29" s="54"/>
      <c r="F29" s="21"/>
      <c r="G29" s="21"/>
      <c r="H29" s="21"/>
      <c r="I29" s="21"/>
    </row>
    <row r="30" spans="1:9" x14ac:dyDescent="0.35">
      <c r="A30" s="22" t="s">
        <v>12</v>
      </c>
      <c r="B30" s="23" t="s">
        <v>30</v>
      </c>
      <c r="C30" s="21"/>
      <c r="D30" s="21"/>
      <c r="E30" s="77" t="str">
        <f>IF(Completed=Expected,Amber/Expected,"")</f>
        <v/>
      </c>
      <c r="F30" s="21"/>
      <c r="G30" s="53"/>
      <c r="H30" s="21"/>
      <c r="I30" s="21"/>
    </row>
    <row r="31" spans="1:9" x14ac:dyDescent="0.35">
      <c r="A31" s="28"/>
      <c r="B31" s="21"/>
      <c r="C31" s="21"/>
      <c r="D31" s="21"/>
      <c r="E31" s="54"/>
      <c r="F31" s="21"/>
      <c r="G31" s="21"/>
      <c r="H31" s="21"/>
      <c r="I31" s="21"/>
    </row>
    <row r="32" spans="1:9" x14ac:dyDescent="0.35">
      <c r="A32" s="22" t="s">
        <v>10</v>
      </c>
      <c r="B32" s="23" t="s">
        <v>29</v>
      </c>
      <c r="C32" s="21"/>
      <c r="D32" s="21"/>
      <c r="E32" s="77" t="str">
        <f>IF(Completed=Expected,Green/Expected,"")</f>
        <v/>
      </c>
      <c r="F32" s="21"/>
      <c r="G32" s="53"/>
      <c r="H32" s="21"/>
      <c r="I32" s="21"/>
    </row>
    <row r="33" spans="1:1" x14ac:dyDescent="0.35"/>
    <row r="34" spans="1:1" s="91" customFormat="1" ht="86" customHeight="1" x14ac:dyDescent="0.35">
      <c r="A34" s="91" t="s">
        <v>205</v>
      </c>
    </row>
    <row r="35" spans="1:1" x14ac:dyDescent="0.35"/>
    <row r="36" spans="1:1" x14ac:dyDescent="0.35"/>
    <row r="37" spans="1:1" x14ac:dyDescent="0.35"/>
    <row r="38" spans="1:1" x14ac:dyDescent="0.35"/>
    <row r="39" spans="1:1" x14ac:dyDescent="0.35"/>
    <row r="40" spans="1:1" x14ac:dyDescent="0.35"/>
  </sheetData>
  <sheetProtection algorithmName="SHA-512" hashValue="bBb27lQQzvBW/fWz4NZ5XreRX8ABQjpKMSygPwBXoq9c4qEq8Gd0Qf8D/OHT1NTDMbV2D232KiYnUbqWAqF6Qg==" saltValue="0ICaHUHr88332ZbBR7SIVA==" spinCount="100000" sheet="1" objects="1" scenarios="1" selectLockedCells="1"/>
  <mergeCells count="14">
    <mergeCell ref="A4:B4"/>
    <mergeCell ref="A2:B2"/>
    <mergeCell ref="B14:D14"/>
    <mergeCell ref="B12:D12"/>
    <mergeCell ref="B24:D24"/>
    <mergeCell ref="B22:D22"/>
    <mergeCell ref="B20:D20"/>
    <mergeCell ref="B18:D18"/>
    <mergeCell ref="B16:D16"/>
    <mergeCell ref="A26:E26"/>
    <mergeCell ref="A34:XFD34"/>
    <mergeCell ref="A10:E10"/>
    <mergeCell ref="A8:B8"/>
    <mergeCell ref="A6:B6"/>
  </mergeCells>
  <conditionalFormatting sqref="A28:A32">
    <cfRule type="containsText" dxfId="65" priority="31" operator="containsText" text="Green">
      <formula>NOT(ISERROR(SEARCH("Green",A28)))</formula>
    </cfRule>
    <cfRule type="containsText" dxfId="64" priority="32" operator="containsText" text="Amber">
      <formula>NOT(ISERROR(SEARCH("Amber",A28)))</formula>
    </cfRule>
    <cfRule type="containsText" dxfId="63" priority="33" operator="containsText" text="Red">
      <formula>NOT(ISERROR(SEARCH("Red",A28)))</formula>
    </cfRule>
  </conditionalFormatting>
  <conditionalFormatting sqref="E12">
    <cfRule type="containsText" dxfId="62" priority="28" operator="containsText" text="Green">
      <formula>NOT(ISERROR(SEARCH("Green",E12)))</formula>
    </cfRule>
    <cfRule type="containsText" dxfId="61" priority="29" operator="containsText" text="Amber">
      <formula>NOT(ISERROR(SEARCH("Amber",E12)))</formula>
    </cfRule>
    <cfRule type="containsText" dxfId="60" priority="30" operator="containsText" text="Red">
      <formula>NOT(ISERROR(SEARCH("Red",E12)))</formula>
    </cfRule>
  </conditionalFormatting>
  <conditionalFormatting sqref="E14">
    <cfRule type="containsText" dxfId="59" priority="25" operator="containsText" text="Green">
      <formula>NOT(ISERROR(SEARCH("Green",E14)))</formula>
    </cfRule>
    <cfRule type="containsText" dxfId="58" priority="26" operator="containsText" text="Amber">
      <formula>NOT(ISERROR(SEARCH("Amber",E14)))</formula>
    </cfRule>
    <cfRule type="containsText" dxfId="57" priority="27" operator="containsText" text="Red">
      <formula>NOT(ISERROR(SEARCH("Red",E14)))</formula>
    </cfRule>
  </conditionalFormatting>
  <conditionalFormatting sqref="E16">
    <cfRule type="containsText" dxfId="56" priority="22" operator="containsText" text="Green">
      <formula>NOT(ISERROR(SEARCH("Green",E16)))</formula>
    </cfRule>
    <cfRule type="containsText" dxfId="55" priority="23" operator="containsText" text="Amber">
      <formula>NOT(ISERROR(SEARCH("Amber",E16)))</formula>
    </cfRule>
    <cfRule type="containsText" dxfId="54" priority="24" operator="containsText" text="Red">
      <formula>NOT(ISERROR(SEARCH("Red",E16)))</formula>
    </cfRule>
  </conditionalFormatting>
  <conditionalFormatting sqref="E18">
    <cfRule type="containsText" dxfId="53" priority="19" operator="containsText" text="Green">
      <formula>NOT(ISERROR(SEARCH("Green",E18)))</formula>
    </cfRule>
    <cfRule type="containsText" dxfId="52" priority="20" operator="containsText" text="Amber">
      <formula>NOT(ISERROR(SEARCH("Amber",E18)))</formula>
    </cfRule>
    <cfRule type="containsText" dxfId="51" priority="21" operator="containsText" text="Red">
      <formula>NOT(ISERROR(SEARCH("Red",E18)))</formula>
    </cfRule>
  </conditionalFormatting>
  <conditionalFormatting sqref="E20">
    <cfRule type="containsText" dxfId="50" priority="16" operator="containsText" text="Green">
      <formula>NOT(ISERROR(SEARCH("Green",E20)))</formula>
    </cfRule>
    <cfRule type="containsText" dxfId="49" priority="17" operator="containsText" text="Amber">
      <formula>NOT(ISERROR(SEARCH("Amber",E20)))</formula>
    </cfRule>
    <cfRule type="containsText" dxfId="48" priority="18" operator="containsText" text="Red">
      <formula>NOT(ISERROR(SEARCH("Red",E20)))</formula>
    </cfRule>
  </conditionalFormatting>
  <conditionalFormatting sqref="E24:E25">
    <cfRule type="containsText" dxfId="47" priority="10" operator="containsText" text="Green">
      <formula>NOT(ISERROR(SEARCH("Green",E24)))</formula>
    </cfRule>
    <cfRule type="containsText" dxfId="46" priority="11" operator="containsText" text="Amber">
      <formula>NOT(ISERROR(SEARCH("Amber",E24)))</formula>
    </cfRule>
    <cfRule type="containsText" dxfId="45" priority="12" operator="containsText" text="Red">
      <formula>NOT(ISERROR(SEARCH("Red",E24)))</formula>
    </cfRule>
  </conditionalFormatting>
  <conditionalFormatting sqref="E22">
    <cfRule type="containsText" dxfId="44" priority="13" operator="containsText" text="Green">
      <formula>NOT(ISERROR(SEARCH("Green",E22)))</formula>
    </cfRule>
    <cfRule type="containsText" dxfId="43" priority="14" operator="containsText" text="Amber">
      <formula>NOT(ISERROR(SEARCH("Amber",E22)))</formula>
    </cfRule>
    <cfRule type="containsText" dxfId="42" priority="15" operator="containsText" text="Red">
      <formula>NOT(ISERROR(SEARCH("Red",E22)))</formula>
    </cfRule>
  </conditionalFormatting>
  <conditionalFormatting sqref="E28">
    <cfRule type="containsText" dxfId="41" priority="7" operator="containsText" text="Green">
      <formula>NOT(ISERROR(SEARCH("Green",E28)))</formula>
    </cfRule>
    <cfRule type="containsText" dxfId="40" priority="8" operator="containsText" text="Amber">
      <formula>NOT(ISERROR(SEARCH("Amber",E28)))</formula>
    </cfRule>
    <cfRule type="containsText" dxfId="39" priority="9" operator="containsText" text="Red">
      <formula>NOT(ISERROR(SEARCH("Red",E28)))</formula>
    </cfRule>
  </conditionalFormatting>
  <conditionalFormatting sqref="E30">
    <cfRule type="containsText" dxfId="38" priority="4" operator="containsText" text="Green">
      <formula>NOT(ISERROR(SEARCH("Green",E30)))</formula>
    </cfRule>
    <cfRule type="containsText" dxfId="37" priority="5" operator="containsText" text="Amber">
      <formula>NOT(ISERROR(SEARCH("Amber",E30)))</formula>
    </cfRule>
    <cfRule type="containsText" dxfId="36" priority="6" operator="containsText" text="Red">
      <formula>NOT(ISERROR(SEARCH("Red",E30)))</formula>
    </cfRule>
  </conditionalFormatting>
  <conditionalFormatting sqref="E32">
    <cfRule type="containsText" dxfId="35" priority="1" operator="containsText" text="Green">
      <formula>NOT(ISERROR(SEARCH("Green",E32)))</formula>
    </cfRule>
    <cfRule type="containsText" dxfId="34" priority="2" operator="containsText" text="Amber">
      <formula>NOT(ISERROR(SEARCH("Amber",E32)))</formula>
    </cfRule>
    <cfRule type="containsText" dxfId="33" priority="3" operator="containsText" text="Red">
      <formula>NOT(ISERROR(SEARCH("Red",E32)))</formula>
    </cfRule>
  </conditionalFormatting>
  <printOptions horizontalCentered="1"/>
  <pageMargins left="0.55118110236220474" right="0.55118110236220474" top="2.1006666666666667" bottom="0.74803149606299213" header="0.31496062992125984" footer="0.31496062992125984"/>
  <pageSetup paperSize="9" scale="80" orientation="portrait" r:id="rId1"/>
  <headerFooter scaleWithDoc="0">
    <oddHeader>&amp;C&amp;"-,Bold"&amp;16&amp;G
A Code for Sports Governance - Tier 1 
&amp;14Region and County Self-Assessment Health Check Form
Summary</oddHeader>
    <oddFooter>&amp;C&amp;10Printed on &amp;D &amp;T</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Lists!$B$2:$B$61</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183"/>
  <sheetViews>
    <sheetView showGridLines="0" view="pageLayout" zoomScaleNormal="100" zoomScaleSheetLayoutView="70" workbookViewId="0">
      <selection activeCell="D22" sqref="D22"/>
    </sheetView>
  </sheetViews>
  <sheetFormatPr defaultColWidth="0" defaultRowHeight="14.5" zeroHeight="1" x14ac:dyDescent="0.35"/>
  <cols>
    <col min="1" max="1" width="5.6328125" style="7" customWidth="1"/>
    <col min="2" max="2" width="23.90625" style="7" customWidth="1"/>
    <col min="3" max="3" width="46.1796875" style="7" customWidth="1"/>
    <col min="4" max="4" width="11" style="7" customWidth="1"/>
    <col min="5" max="5" width="1" style="7" hidden="1" customWidth="1"/>
    <col min="6" max="9" width="8.81640625" style="7" hidden="1" customWidth="1"/>
    <col min="10" max="16381" width="0" style="7" hidden="1"/>
    <col min="16382" max="16382" width="4.54296875" style="7" hidden="1" customWidth="1"/>
    <col min="16383" max="16383" width="3.1796875" style="7" hidden="1" customWidth="1"/>
    <col min="16384" max="16384" width="0.1796875" style="7" customWidth="1"/>
  </cols>
  <sheetData>
    <row r="1" spans="1:4" s="5" customFormat="1" x14ac:dyDescent="0.35">
      <c r="A1" s="14"/>
      <c r="B1" s="14"/>
      <c r="C1" s="14"/>
      <c r="D1" s="14"/>
    </row>
    <row r="2" spans="1:4" s="5" customFormat="1" ht="15" thickBot="1" x14ac:dyDescent="0.4">
      <c r="A2" s="96" t="s">
        <v>61</v>
      </c>
      <c r="B2" s="96"/>
      <c r="C2" s="41"/>
      <c r="D2" s="14"/>
    </row>
    <row r="3" spans="1:4" s="5" customFormat="1" x14ac:dyDescent="0.35">
      <c r="A3" s="14"/>
      <c r="B3" s="14"/>
      <c r="C3" s="14"/>
      <c r="D3" s="14"/>
    </row>
    <row r="4" spans="1:4" s="5" customFormat="1" x14ac:dyDescent="0.35">
      <c r="A4" s="96" t="s">
        <v>65</v>
      </c>
      <c r="B4" s="96"/>
      <c r="C4" s="14"/>
      <c r="D4" s="14"/>
    </row>
    <row r="5" spans="1:4" s="5" customFormat="1" x14ac:dyDescent="0.35">
      <c r="A5" s="14"/>
      <c r="B5" s="14"/>
      <c r="C5" s="14"/>
      <c r="D5" s="14"/>
    </row>
    <row r="6" spans="1:4" s="5" customFormat="1" ht="15" thickBot="1" x14ac:dyDescent="0.4">
      <c r="A6" s="96" t="s">
        <v>66</v>
      </c>
      <c r="B6" s="96"/>
      <c r="C6" s="41"/>
      <c r="D6" s="14"/>
    </row>
    <row r="7" spans="1:4" s="5" customFormat="1" ht="15" thickBot="1" x14ac:dyDescent="0.4">
      <c r="A7" s="96" t="s">
        <v>67</v>
      </c>
      <c r="B7" s="96"/>
      <c r="C7" s="41"/>
      <c r="D7" s="14"/>
    </row>
    <row r="8" spans="1:4" s="5" customFormat="1" ht="15" thickBot="1" x14ac:dyDescent="0.4">
      <c r="A8" s="96" t="s">
        <v>68</v>
      </c>
      <c r="B8" s="96"/>
      <c r="C8" s="42"/>
      <c r="D8" s="14"/>
    </row>
    <row r="9" spans="1:4" s="5" customFormat="1" x14ac:dyDescent="0.35">
      <c r="A9" s="50"/>
      <c r="B9" s="50"/>
      <c r="C9" s="14"/>
      <c r="D9" s="14"/>
    </row>
    <row r="10" spans="1:4" s="6" customFormat="1" ht="64.400000000000006" customHeight="1" x14ac:dyDescent="0.35">
      <c r="A10" s="114" t="s">
        <v>186</v>
      </c>
      <c r="B10" s="114"/>
      <c r="C10" s="114"/>
      <c r="D10" s="114"/>
    </row>
    <row r="11" spans="1:4" s="5" customFormat="1" x14ac:dyDescent="0.35">
      <c r="A11" s="81" t="s">
        <v>4</v>
      </c>
      <c r="B11" s="81"/>
      <c r="C11" s="81"/>
      <c r="D11" s="33" t="s">
        <v>9</v>
      </c>
    </row>
    <row r="12" spans="1:4" s="5" customFormat="1" x14ac:dyDescent="0.35">
      <c r="A12" s="81" t="s">
        <v>5</v>
      </c>
      <c r="B12" s="81"/>
      <c r="C12" s="81"/>
      <c r="D12" s="33" t="s">
        <v>12</v>
      </c>
    </row>
    <row r="13" spans="1:4" s="5" customFormat="1" x14ac:dyDescent="0.35">
      <c r="A13" s="81" t="s">
        <v>3</v>
      </c>
      <c r="B13" s="81"/>
      <c r="C13" s="81"/>
      <c r="D13" s="33" t="s">
        <v>10</v>
      </c>
    </row>
    <row r="14" spans="1:4" s="5" customFormat="1" x14ac:dyDescent="0.35">
      <c r="A14" s="7"/>
      <c r="B14" s="7"/>
      <c r="C14" s="7"/>
      <c r="D14" s="7"/>
    </row>
    <row r="15" spans="1:4" s="5" customFormat="1" x14ac:dyDescent="0.35">
      <c r="A15" s="105" t="s">
        <v>6</v>
      </c>
      <c r="B15" s="105"/>
      <c r="C15" s="105"/>
      <c r="D15" s="105"/>
    </row>
    <row r="16" spans="1:4" s="5" customFormat="1" ht="15" thickBot="1" x14ac:dyDescent="0.4">
      <c r="A16" s="7"/>
      <c r="B16" s="7"/>
      <c r="C16" s="7"/>
      <c r="D16" s="7"/>
    </row>
    <row r="17" spans="1:7" s="6" customFormat="1" ht="30.5" customHeight="1" thickBot="1" x14ac:dyDescent="0.4">
      <c r="A17" s="102" t="s">
        <v>216</v>
      </c>
      <c r="B17" s="102"/>
      <c r="C17" s="102"/>
      <c r="D17" s="69" t="str">
        <f>IF(RQMT1C&lt;&gt;RQMT1E,"",IF(RQMT1G/RQMT1E=100%,"Green",IF(RQMT1R/RQMT1E&gt;40%,"Red","Amber")))</f>
        <v/>
      </c>
      <c r="E17" s="51"/>
      <c r="G17" s="51"/>
    </row>
    <row r="18" spans="1:7" s="5" customFormat="1" x14ac:dyDescent="0.35">
      <c r="A18" s="7"/>
      <c r="B18" s="7"/>
      <c r="C18" s="7"/>
      <c r="D18" s="7"/>
    </row>
    <row r="19" spans="1:7" s="5" customFormat="1" x14ac:dyDescent="0.35">
      <c r="A19" s="15" t="s">
        <v>7</v>
      </c>
      <c r="B19" s="97" t="s">
        <v>8</v>
      </c>
      <c r="C19" s="98"/>
      <c r="D19" s="16" t="s">
        <v>59</v>
      </c>
      <c r="E19" s="52"/>
    </row>
    <row r="20" spans="1:7" x14ac:dyDescent="0.35">
      <c r="A20" s="64">
        <v>1.1000000000000001</v>
      </c>
      <c r="B20" s="112" t="s">
        <v>11</v>
      </c>
      <c r="C20" s="113"/>
      <c r="D20" s="65"/>
    </row>
    <row r="21" spans="1:7" x14ac:dyDescent="0.35">
      <c r="A21" s="62"/>
      <c r="B21" s="110" t="s">
        <v>173</v>
      </c>
      <c r="C21" s="111"/>
      <c r="D21" s="63"/>
    </row>
    <row r="22" spans="1:7" x14ac:dyDescent="0.35">
      <c r="A22" s="44" t="s">
        <v>40</v>
      </c>
      <c r="B22" s="108" t="s">
        <v>50</v>
      </c>
      <c r="C22" s="109"/>
      <c r="D22" s="43"/>
    </row>
    <row r="23" spans="1:7" x14ac:dyDescent="0.35">
      <c r="A23" s="44" t="s">
        <v>41</v>
      </c>
      <c r="B23" s="108" t="s">
        <v>51</v>
      </c>
      <c r="C23" s="109"/>
      <c r="D23" s="43"/>
    </row>
    <row r="24" spans="1:7" x14ac:dyDescent="0.35">
      <c r="A24" s="44" t="s">
        <v>42</v>
      </c>
      <c r="B24" s="108" t="s">
        <v>174</v>
      </c>
      <c r="C24" s="109"/>
      <c r="D24" s="43"/>
    </row>
    <row r="25" spans="1:7" x14ac:dyDescent="0.35">
      <c r="A25" s="44" t="s">
        <v>43</v>
      </c>
      <c r="B25" s="108" t="s">
        <v>52</v>
      </c>
      <c r="C25" s="109"/>
      <c r="D25" s="43"/>
    </row>
    <row r="26" spans="1:7" x14ac:dyDescent="0.35">
      <c r="A26" s="44" t="s">
        <v>44</v>
      </c>
      <c r="B26" s="108" t="s">
        <v>53</v>
      </c>
      <c r="C26" s="109"/>
      <c r="D26" s="43"/>
    </row>
    <row r="27" spans="1:7" x14ac:dyDescent="0.35">
      <c r="A27" s="44" t="s">
        <v>45</v>
      </c>
      <c r="B27" s="108" t="s">
        <v>54</v>
      </c>
      <c r="C27" s="109"/>
      <c r="D27" s="43"/>
    </row>
    <row r="28" spans="1:7" x14ac:dyDescent="0.35">
      <c r="A28" s="44" t="s">
        <v>46</v>
      </c>
      <c r="B28" s="108" t="s">
        <v>55</v>
      </c>
      <c r="C28" s="109"/>
      <c r="D28" s="43"/>
    </row>
    <row r="29" spans="1:7" x14ac:dyDescent="0.35">
      <c r="A29" s="44" t="s">
        <v>47</v>
      </c>
      <c r="B29" s="108" t="s">
        <v>56</v>
      </c>
      <c r="C29" s="109"/>
      <c r="D29" s="43"/>
    </row>
    <row r="30" spans="1:7" x14ac:dyDescent="0.35">
      <c r="A30" s="44" t="s">
        <v>48</v>
      </c>
      <c r="B30" s="108" t="s">
        <v>57</v>
      </c>
      <c r="C30" s="109"/>
      <c r="D30" s="43"/>
    </row>
    <row r="31" spans="1:7" x14ac:dyDescent="0.35">
      <c r="A31" s="61" t="s">
        <v>49</v>
      </c>
      <c r="B31" s="106" t="s">
        <v>58</v>
      </c>
      <c r="C31" s="107"/>
      <c r="D31" s="60"/>
    </row>
    <row r="32" spans="1:7" ht="45.5" customHeight="1" x14ac:dyDescent="0.35">
      <c r="A32" s="9">
        <v>1.2</v>
      </c>
      <c r="B32" s="103" t="s">
        <v>217</v>
      </c>
      <c r="C32" s="103"/>
      <c r="D32" s="40"/>
    </row>
    <row r="33" spans="1:4" ht="45.75" customHeight="1" x14ac:dyDescent="0.35">
      <c r="A33" s="9">
        <v>1.3</v>
      </c>
      <c r="B33" s="103" t="s">
        <v>198</v>
      </c>
      <c r="C33" s="103"/>
      <c r="D33" s="40"/>
    </row>
    <row r="34" spans="1:4" ht="32.25" customHeight="1" x14ac:dyDescent="0.35">
      <c r="A34" s="9">
        <v>1.4</v>
      </c>
      <c r="B34" s="103" t="s">
        <v>13</v>
      </c>
      <c r="C34" s="103"/>
      <c r="D34" s="40"/>
    </row>
    <row r="35" spans="1:4" ht="61.25" customHeight="1" x14ac:dyDescent="0.35">
      <c r="A35" s="9">
        <v>1.5</v>
      </c>
      <c r="B35" s="104" t="s">
        <v>220</v>
      </c>
      <c r="C35" s="104"/>
      <c r="D35" s="40"/>
    </row>
    <row r="36" spans="1:4" s="10" customFormat="1" ht="32" customHeight="1" x14ac:dyDescent="0.35">
      <c r="A36" s="12">
        <v>1.6</v>
      </c>
      <c r="B36" s="104" t="s">
        <v>33</v>
      </c>
      <c r="C36" s="104"/>
      <c r="D36" s="40"/>
    </row>
    <row r="37" spans="1:4" s="10" customFormat="1" ht="59.75" customHeight="1" x14ac:dyDescent="0.35">
      <c r="A37" s="12">
        <v>1.7</v>
      </c>
      <c r="B37" s="104" t="s">
        <v>199</v>
      </c>
      <c r="C37" s="104"/>
      <c r="D37" s="40"/>
    </row>
    <row r="38" spans="1:4" ht="15" thickBot="1" x14ac:dyDescent="0.4"/>
    <row r="39" spans="1:4" ht="30" customHeight="1" thickBot="1" x14ac:dyDescent="0.4">
      <c r="A39" s="101" t="s">
        <v>159</v>
      </c>
      <c r="B39" s="101"/>
      <c r="C39" s="101"/>
      <c r="D39" s="69" t="str">
        <f>IF(RQMT2C&lt;&gt;RQMT2E,"",IF(RQMT2G/RQMT2E=100%,"Green",IF(RQMT2R/RQMT2E&gt;40%,"Red","Amber")))</f>
        <v/>
      </c>
    </row>
    <row r="40" spans="1:4" x14ac:dyDescent="0.35"/>
    <row r="41" spans="1:4" x14ac:dyDescent="0.35">
      <c r="A41" s="15" t="s">
        <v>7</v>
      </c>
      <c r="B41" s="99" t="s">
        <v>8</v>
      </c>
      <c r="C41" s="99"/>
      <c r="D41" s="16" t="s">
        <v>59</v>
      </c>
    </row>
    <row r="42" spans="1:4" s="10" customFormat="1" ht="30.75" customHeight="1" x14ac:dyDescent="0.35">
      <c r="A42" s="12">
        <v>2.1</v>
      </c>
      <c r="B42" s="104" t="s">
        <v>14</v>
      </c>
      <c r="C42" s="104"/>
      <c r="D42" s="40"/>
    </row>
    <row r="43" spans="1:4" s="10" customFormat="1" ht="28.75" customHeight="1" x14ac:dyDescent="0.35">
      <c r="A43" s="12">
        <v>2.2000000000000002</v>
      </c>
      <c r="B43" s="104" t="s">
        <v>175</v>
      </c>
      <c r="C43" s="104"/>
      <c r="D43" s="40"/>
    </row>
    <row r="44" spans="1:4" s="10" customFormat="1" ht="45.75" customHeight="1" x14ac:dyDescent="0.35">
      <c r="A44" s="12">
        <v>2.2999999999999998</v>
      </c>
      <c r="B44" s="104" t="s">
        <v>176</v>
      </c>
      <c r="C44" s="104"/>
      <c r="D44" s="40"/>
    </row>
    <row r="45" spans="1:4" s="10" customFormat="1" ht="45" customHeight="1" x14ac:dyDescent="0.35">
      <c r="A45" s="12">
        <v>2.4</v>
      </c>
      <c r="B45" s="100" t="s">
        <v>200</v>
      </c>
      <c r="C45" s="100"/>
      <c r="D45" s="40"/>
    </row>
    <row r="46" spans="1:4" s="10" customFormat="1" ht="32.25" customHeight="1" x14ac:dyDescent="0.35">
      <c r="A46" s="12">
        <v>2.5</v>
      </c>
      <c r="B46" s="100" t="s">
        <v>177</v>
      </c>
      <c r="C46" s="100"/>
      <c r="D46" s="40"/>
    </row>
    <row r="47" spans="1:4" ht="15" thickBot="1" x14ac:dyDescent="0.4"/>
    <row r="48" spans="1:4" ht="32.25" customHeight="1" thickBot="1" x14ac:dyDescent="0.4">
      <c r="A48" s="101" t="s">
        <v>218</v>
      </c>
      <c r="B48" s="101"/>
      <c r="C48" s="101"/>
      <c r="D48" s="69" t="str">
        <f>IF(RQMT3C&lt;&gt;RQMT3E,"",IF(RQMT3G/RQMT3E=100%,"Green",IF(RQMT3R/RQMT3E&gt;40%,"Red","Amber")))</f>
        <v/>
      </c>
    </row>
    <row r="49" spans="1:4" x14ac:dyDescent="0.35"/>
    <row r="50" spans="1:4" x14ac:dyDescent="0.35">
      <c r="A50" s="15" t="s">
        <v>7</v>
      </c>
      <c r="B50" s="99" t="s">
        <v>8</v>
      </c>
      <c r="C50" s="99"/>
      <c r="D50" s="16" t="s">
        <v>59</v>
      </c>
    </row>
    <row r="51" spans="1:4" ht="42" customHeight="1" x14ac:dyDescent="0.35">
      <c r="A51" s="9">
        <v>3.1</v>
      </c>
      <c r="B51" s="100" t="s">
        <v>201</v>
      </c>
      <c r="C51" s="100"/>
      <c r="D51" s="40"/>
    </row>
    <row r="52" spans="1:4" ht="28.25" customHeight="1" x14ac:dyDescent="0.35">
      <c r="A52" s="9">
        <v>3.2</v>
      </c>
      <c r="B52" s="100" t="s">
        <v>15</v>
      </c>
      <c r="C52" s="100"/>
      <c r="D52" s="40"/>
    </row>
    <row r="53" spans="1:4" ht="34.5" customHeight="1" x14ac:dyDescent="0.35">
      <c r="A53" s="9">
        <v>3.3</v>
      </c>
      <c r="B53" s="100" t="s">
        <v>178</v>
      </c>
      <c r="C53" s="100"/>
      <c r="D53" s="40"/>
    </row>
    <row r="54" spans="1:4" ht="58" customHeight="1" x14ac:dyDescent="0.35">
      <c r="A54" s="9">
        <v>3.4</v>
      </c>
      <c r="B54" s="100" t="s">
        <v>179</v>
      </c>
      <c r="C54" s="100"/>
      <c r="D54" s="40"/>
    </row>
    <row r="55" spans="1:4" x14ac:dyDescent="0.35">
      <c r="A55" s="9">
        <v>3.5</v>
      </c>
      <c r="B55" s="100" t="s">
        <v>219</v>
      </c>
      <c r="C55" s="100"/>
      <c r="D55" s="40"/>
    </row>
    <row r="56" spans="1:4" ht="15" thickBot="1" x14ac:dyDescent="0.4"/>
    <row r="57" spans="1:4" s="10" customFormat="1" ht="34.5" customHeight="1" thickBot="1" x14ac:dyDescent="0.4">
      <c r="A57" s="102" t="s">
        <v>160</v>
      </c>
      <c r="B57" s="102"/>
      <c r="C57" s="102"/>
      <c r="D57" s="69" t="str">
        <f>IF(RQMT4C&lt;&gt;RQMT4E,"",IF(RQMT4G/RQMT4E=100%,"Green",IF(RQMT4R/RQMT4E&gt;40%,"Red","Amber")))</f>
        <v/>
      </c>
    </row>
    <row r="58" spans="1:4" x14ac:dyDescent="0.35"/>
    <row r="59" spans="1:4" s="10" customFormat="1" x14ac:dyDescent="0.35">
      <c r="A59" s="15" t="s">
        <v>7</v>
      </c>
      <c r="B59" s="99" t="s">
        <v>8</v>
      </c>
      <c r="C59" s="99"/>
      <c r="D59" s="16" t="s">
        <v>59</v>
      </c>
    </row>
    <row r="60" spans="1:4" s="10" customFormat="1" ht="43.75" customHeight="1" x14ac:dyDescent="0.35">
      <c r="A60" s="12">
        <v>4.0999999999999996</v>
      </c>
      <c r="B60" s="100" t="s">
        <v>202</v>
      </c>
      <c r="C60" s="100"/>
      <c r="D60" s="40"/>
    </row>
    <row r="61" spans="1:4" s="10" customFormat="1" ht="31.25" customHeight="1" x14ac:dyDescent="0.35">
      <c r="A61" s="12">
        <v>4.2</v>
      </c>
      <c r="B61" s="100" t="s">
        <v>16</v>
      </c>
      <c r="C61" s="100"/>
      <c r="D61" s="40"/>
    </row>
    <row r="62" spans="1:4" s="10" customFormat="1" ht="76" customHeight="1" x14ac:dyDescent="0.35">
      <c r="A62" s="12">
        <v>4.3</v>
      </c>
      <c r="B62" s="100" t="s">
        <v>17</v>
      </c>
      <c r="C62" s="100"/>
      <c r="D62" s="40"/>
    </row>
    <row r="63" spans="1:4" s="10" customFormat="1" ht="44.4" customHeight="1" x14ac:dyDescent="0.35">
      <c r="A63" s="12">
        <v>4.4000000000000004</v>
      </c>
      <c r="B63" s="100" t="s">
        <v>18</v>
      </c>
      <c r="C63" s="100"/>
      <c r="D63" s="40"/>
    </row>
    <row r="64" spans="1:4" s="10" customFormat="1" ht="15" thickBot="1" x14ac:dyDescent="0.4"/>
    <row r="65" spans="1:4" s="10" customFormat="1" ht="30" customHeight="1" thickBot="1" x14ac:dyDescent="0.4">
      <c r="A65" s="102" t="s">
        <v>161</v>
      </c>
      <c r="B65" s="102"/>
      <c r="C65" s="102"/>
      <c r="D65" s="69" t="str">
        <f>IF(RQMT5C&lt;&gt;RQMT5E,"",IF(RQMT5G/RQMT5E=100%,"Green",IF(RQMT5R/RQMT5E&gt;40%,"Red","Amber")))</f>
        <v/>
      </c>
    </row>
    <row r="66" spans="1:4" s="10" customFormat="1" x14ac:dyDescent="0.35"/>
    <row r="67" spans="1:4" s="10" customFormat="1" x14ac:dyDescent="0.35">
      <c r="A67" s="15" t="s">
        <v>7</v>
      </c>
      <c r="B67" s="99" t="s">
        <v>8</v>
      </c>
      <c r="C67" s="99"/>
      <c r="D67" s="16" t="s">
        <v>59</v>
      </c>
    </row>
    <row r="68" spans="1:4" s="10" customFormat="1" ht="29.4" customHeight="1" x14ac:dyDescent="0.35">
      <c r="A68" s="12">
        <v>5.0999999999999996</v>
      </c>
      <c r="B68" s="100" t="s">
        <v>203</v>
      </c>
      <c r="C68" s="100"/>
      <c r="D68" s="40"/>
    </row>
    <row r="69" spans="1:4" s="10" customFormat="1" ht="30.65" customHeight="1" x14ac:dyDescent="0.35">
      <c r="A69" s="12">
        <v>5.2</v>
      </c>
      <c r="B69" s="100" t="s">
        <v>180</v>
      </c>
      <c r="C69" s="100"/>
      <c r="D69" s="40"/>
    </row>
    <row r="70" spans="1:4" s="10" customFormat="1" ht="32.5" customHeight="1" x14ac:dyDescent="0.35">
      <c r="A70" s="12">
        <v>5.3</v>
      </c>
      <c r="B70" s="100" t="s">
        <v>181</v>
      </c>
      <c r="C70" s="100"/>
      <c r="D70" s="40"/>
    </row>
    <row r="71" spans="1:4" s="10" customFormat="1" ht="15" thickBot="1" x14ac:dyDescent="0.4"/>
    <row r="72" spans="1:4" s="10" customFormat="1" ht="28.5" customHeight="1" thickBot="1" x14ac:dyDescent="0.4">
      <c r="A72" s="102" t="s">
        <v>162</v>
      </c>
      <c r="B72" s="102"/>
      <c r="C72" s="102"/>
      <c r="D72" s="69" t="str">
        <f>IF(RQMT6C&lt;&gt;RQMT6E,"",IF(RQMT6G/RQMT6E=100%,"Green",IF(RQMT6R/RQMT6E&gt;40%,"Red","Amber")))</f>
        <v/>
      </c>
    </row>
    <row r="73" spans="1:4" s="10" customFormat="1" x14ac:dyDescent="0.35"/>
    <row r="74" spans="1:4" s="10" customFormat="1" x14ac:dyDescent="0.35">
      <c r="A74" s="15" t="s">
        <v>7</v>
      </c>
      <c r="B74" s="99" t="s">
        <v>8</v>
      </c>
      <c r="C74" s="99"/>
      <c r="D74" s="16" t="s">
        <v>59</v>
      </c>
    </row>
    <row r="75" spans="1:4" s="10" customFormat="1" ht="31.75" customHeight="1" x14ac:dyDescent="0.35">
      <c r="A75" s="12">
        <v>6.1</v>
      </c>
      <c r="B75" s="100" t="s">
        <v>206</v>
      </c>
      <c r="C75" s="100"/>
      <c r="D75" s="40"/>
    </row>
    <row r="76" spans="1:4" s="10" customFormat="1" ht="45.75" customHeight="1" x14ac:dyDescent="0.35">
      <c r="A76" s="12">
        <v>6.2</v>
      </c>
      <c r="B76" s="100" t="s">
        <v>207</v>
      </c>
      <c r="C76" s="100"/>
      <c r="D76" s="40"/>
    </row>
    <row r="77" spans="1:4" s="10" customFormat="1" ht="58.75" customHeight="1" x14ac:dyDescent="0.35">
      <c r="A77" s="12">
        <v>6.3</v>
      </c>
      <c r="B77" s="100" t="s">
        <v>187</v>
      </c>
      <c r="C77" s="100"/>
      <c r="D77" s="40"/>
    </row>
    <row r="78" spans="1:4" s="10" customFormat="1" ht="15" thickBot="1" x14ac:dyDescent="0.4"/>
    <row r="79" spans="1:4" s="10" customFormat="1" ht="46.25" customHeight="1" thickBot="1" x14ac:dyDescent="0.4">
      <c r="A79" s="102" t="s">
        <v>163</v>
      </c>
      <c r="B79" s="102"/>
      <c r="C79" s="102"/>
      <c r="D79" s="69" t="str">
        <f>IF(RQMT7C&lt;&gt;RQMT7E,"",IF(RQMT7G/RQMT7E=100%,"Green",IF(RQMT7R/RQMT7E&gt;40%,"Red","Amber")))</f>
        <v/>
      </c>
    </row>
    <row r="80" spans="1:4" s="10" customFormat="1" x14ac:dyDescent="0.35"/>
    <row r="81" spans="1:4" s="10" customFormat="1" x14ac:dyDescent="0.35">
      <c r="A81" s="15" t="s">
        <v>7</v>
      </c>
      <c r="B81" s="99" t="s">
        <v>8</v>
      </c>
      <c r="C81" s="99"/>
      <c r="D81" s="16" t="s">
        <v>59</v>
      </c>
    </row>
    <row r="82" spans="1:4" s="10" customFormat="1" ht="28.25" customHeight="1" x14ac:dyDescent="0.35">
      <c r="A82" s="12">
        <v>7.1</v>
      </c>
      <c r="B82" s="100" t="s">
        <v>19</v>
      </c>
      <c r="C82" s="100"/>
      <c r="D82" s="40"/>
    </row>
    <row r="83" spans="1:4" s="10" customFormat="1" ht="32.75" customHeight="1" x14ac:dyDescent="0.35">
      <c r="A83" s="12">
        <v>7.2</v>
      </c>
      <c r="B83" s="100" t="s">
        <v>20</v>
      </c>
      <c r="C83" s="100"/>
      <c r="D83" s="40"/>
    </row>
    <row r="84" spans="1:4" s="10" customFormat="1" ht="44" customHeight="1" x14ac:dyDescent="0.35">
      <c r="A84" s="12">
        <v>7.3</v>
      </c>
      <c r="B84" s="100" t="s">
        <v>182</v>
      </c>
      <c r="C84" s="100"/>
      <c r="D84" s="40"/>
    </row>
    <row r="85" spans="1:4" s="10" customFormat="1" x14ac:dyDescent="0.35"/>
    <row r="86" spans="1:4" s="10" customFormat="1" hidden="1" x14ac:dyDescent="0.35">
      <c r="B86" s="7"/>
    </row>
    <row r="87" spans="1:4" hidden="1" x14ac:dyDescent="0.35"/>
    <row r="88" spans="1:4" hidden="1" x14ac:dyDescent="0.35"/>
    <row r="89" spans="1:4" hidden="1" x14ac:dyDescent="0.35"/>
    <row r="90" spans="1:4" hidden="1" x14ac:dyDescent="0.35"/>
    <row r="91" spans="1:4" hidden="1" x14ac:dyDescent="0.35"/>
    <row r="92" spans="1:4" hidden="1" x14ac:dyDescent="0.35"/>
    <row r="93" spans="1:4" hidden="1" x14ac:dyDescent="0.35"/>
    <row r="94" spans="1:4" hidden="1" x14ac:dyDescent="0.35"/>
    <row r="95" spans="1:4" hidden="1" x14ac:dyDescent="0.35"/>
    <row r="96" spans="1:4"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spans="2:2" hidden="1" x14ac:dyDescent="0.35"/>
    <row r="114" spans="2:2" hidden="1" x14ac:dyDescent="0.35"/>
    <row r="115" spans="2:2" hidden="1" x14ac:dyDescent="0.35"/>
    <row r="116" spans="2:2" hidden="1" x14ac:dyDescent="0.35"/>
    <row r="117" spans="2:2" hidden="1" x14ac:dyDescent="0.35"/>
    <row r="118" spans="2:2" hidden="1" x14ac:dyDescent="0.35"/>
    <row r="119" spans="2:2" hidden="1" x14ac:dyDescent="0.35"/>
    <row r="120" spans="2:2" hidden="1" x14ac:dyDescent="0.35"/>
    <row r="121" spans="2:2" ht="14.5" hidden="1" customHeight="1" x14ac:dyDescent="0.35"/>
    <row r="122" spans="2:2" ht="14.5" hidden="1" customHeight="1" x14ac:dyDescent="0.35">
      <c r="B122" s="34"/>
    </row>
    <row r="123" spans="2:2" ht="14.5" hidden="1" customHeight="1" x14ac:dyDescent="0.35">
      <c r="B123" s="34"/>
    </row>
    <row r="124" spans="2:2" ht="14.5" hidden="1" customHeight="1" x14ac:dyDescent="0.35">
      <c r="B124" s="34"/>
    </row>
    <row r="125" spans="2:2" ht="14.5" hidden="1" customHeight="1" x14ac:dyDescent="0.35">
      <c r="B125" s="34"/>
    </row>
    <row r="126" spans="2:2" ht="14.5" hidden="1" customHeight="1" x14ac:dyDescent="0.35">
      <c r="B126" s="34"/>
    </row>
    <row r="127" spans="2:2" ht="14.5" hidden="1" customHeight="1" x14ac:dyDescent="0.35">
      <c r="B127" s="34"/>
    </row>
    <row r="128" spans="2:2" ht="14.5" hidden="1" customHeight="1" x14ac:dyDescent="0.35">
      <c r="B128" s="34"/>
    </row>
    <row r="129" spans="2:2" ht="14.5" hidden="1" customHeight="1" x14ac:dyDescent="0.35">
      <c r="B129" s="34"/>
    </row>
    <row r="130" spans="2:2" ht="14.5" hidden="1" customHeight="1" x14ac:dyDescent="0.35">
      <c r="B130" s="34"/>
    </row>
    <row r="131" spans="2:2" ht="14.5" hidden="1" customHeight="1" x14ac:dyDescent="0.35">
      <c r="B131" s="34"/>
    </row>
    <row r="132" spans="2:2" ht="14.5" hidden="1" customHeight="1" x14ac:dyDescent="0.35">
      <c r="B132" s="34"/>
    </row>
    <row r="133" spans="2:2" ht="14.5" hidden="1" customHeight="1" x14ac:dyDescent="0.35">
      <c r="B133" s="34"/>
    </row>
    <row r="134" spans="2:2" ht="14.5" hidden="1" customHeight="1" x14ac:dyDescent="0.35">
      <c r="B134" s="34"/>
    </row>
    <row r="135" spans="2:2" ht="14.5" hidden="1" customHeight="1" x14ac:dyDescent="0.35">
      <c r="B135" s="34"/>
    </row>
    <row r="136" spans="2:2" ht="14.5" hidden="1" customHeight="1" x14ac:dyDescent="0.35">
      <c r="B136" s="34"/>
    </row>
    <row r="137" spans="2:2" ht="14.5" hidden="1" customHeight="1" x14ac:dyDescent="0.35">
      <c r="B137" s="34"/>
    </row>
    <row r="138" spans="2:2" ht="14.5" hidden="1" customHeight="1" x14ac:dyDescent="0.35">
      <c r="B138" s="34"/>
    </row>
    <row r="139" spans="2:2" ht="14.5" hidden="1" customHeight="1" x14ac:dyDescent="0.35">
      <c r="B139" s="34"/>
    </row>
    <row r="140" spans="2:2" ht="14.5" hidden="1" customHeight="1" x14ac:dyDescent="0.35">
      <c r="B140" s="34"/>
    </row>
    <row r="141" spans="2:2" ht="14.5" hidden="1" customHeight="1" x14ac:dyDescent="0.35">
      <c r="B141" s="34"/>
    </row>
    <row r="142" spans="2:2" ht="14.5" hidden="1" customHeight="1" x14ac:dyDescent="0.35">
      <c r="B142" s="34"/>
    </row>
    <row r="143" spans="2:2" ht="14.5" hidden="1" customHeight="1" x14ac:dyDescent="0.35">
      <c r="B143" s="34"/>
    </row>
    <row r="144" spans="2:2" ht="14.5" hidden="1" customHeight="1" x14ac:dyDescent="0.35">
      <c r="B144" s="34"/>
    </row>
    <row r="145" spans="2:2" ht="14.5" hidden="1" customHeight="1" x14ac:dyDescent="0.35">
      <c r="B145" s="34"/>
    </row>
    <row r="146" spans="2:2" ht="14.5" hidden="1" customHeight="1" x14ac:dyDescent="0.35">
      <c r="B146" s="34"/>
    </row>
    <row r="147" spans="2:2" ht="14.5" hidden="1" customHeight="1" x14ac:dyDescent="0.35">
      <c r="B147" s="34"/>
    </row>
    <row r="148" spans="2:2" ht="14.5" hidden="1" customHeight="1" x14ac:dyDescent="0.35">
      <c r="B148" s="34"/>
    </row>
    <row r="149" spans="2:2" ht="14.5" hidden="1" customHeight="1" x14ac:dyDescent="0.35">
      <c r="B149" s="34"/>
    </row>
    <row r="150" spans="2:2" ht="14.5" hidden="1" customHeight="1" x14ac:dyDescent="0.35">
      <c r="B150" s="34"/>
    </row>
    <row r="151" spans="2:2" ht="14.5" hidden="1" customHeight="1" x14ac:dyDescent="0.35">
      <c r="B151" s="34"/>
    </row>
    <row r="152" spans="2:2" ht="14.5" hidden="1" customHeight="1" x14ac:dyDescent="0.35">
      <c r="B152" s="34"/>
    </row>
    <row r="153" spans="2:2" ht="14.5" hidden="1" customHeight="1" x14ac:dyDescent="0.35">
      <c r="B153" s="34"/>
    </row>
    <row r="154" spans="2:2" ht="14.5" hidden="1" customHeight="1" x14ac:dyDescent="0.35">
      <c r="B154" s="34"/>
    </row>
    <row r="155" spans="2:2" ht="14.5" hidden="1" customHeight="1" x14ac:dyDescent="0.35">
      <c r="B155" s="34"/>
    </row>
    <row r="156" spans="2:2" ht="14.5" hidden="1" customHeight="1" x14ac:dyDescent="0.35">
      <c r="B156" s="34"/>
    </row>
    <row r="157" spans="2:2" ht="14.5" hidden="1" customHeight="1" x14ac:dyDescent="0.35">
      <c r="B157" s="34"/>
    </row>
    <row r="158" spans="2:2" ht="14.5" hidden="1" customHeight="1" x14ac:dyDescent="0.35">
      <c r="B158" s="34"/>
    </row>
    <row r="159" spans="2:2" ht="14.5" hidden="1" customHeight="1" x14ac:dyDescent="0.35">
      <c r="B159" s="34"/>
    </row>
    <row r="160" spans="2:2" ht="14.5" hidden="1" customHeight="1" x14ac:dyDescent="0.35">
      <c r="B160" s="34"/>
    </row>
    <row r="161" spans="2:2" ht="14.5" hidden="1" customHeight="1" x14ac:dyDescent="0.35">
      <c r="B161" s="34"/>
    </row>
    <row r="162" spans="2:2" ht="14.5" hidden="1" customHeight="1" x14ac:dyDescent="0.35">
      <c r="B162" s="34"/>
    </row>
    <row r="163" spans="2:2" ht="14.5" hidden="1" customHeight="1" x14ac:dyDescent="0.35">
      <c r="B163" s="34"/>
    </row>
    <row r="164" spans="2:2" ht="14.5" hidden="1" customHeight="1" x14ac:dyDescent="0.35">
      <c r="B164" s="34"/>
    </row>
    <row r="165" spans="2:2" ht="14.5" hidden="1" customHeight="1" x14ac:dyDescent="0.35">
      <c r="B165" s="34"/>
    </row>
    <row r="166" spans="2:2" ht="14.5" hidden="1" customHeight="1" x14ac:dyDescent="0.35">
      <c r="B166" s="34"/>
    </row>
    <row r="167" spans="2:2" ht="14.5" hidden="1" customHeight="1" x14ac:dyDescent="0.35">
      <c r="B167" s="34"/>
    </row>
    <row r="168" spans="2:2" ht="14.5" hidden="1" customHeight="1" x14ac:dyDescent="0.35">
      <c r="B168" s="34"/>
    </row>
    <row r="169" spans="2:2" ht="14.5" hidden="1" customHeight="1" x14ac:dyDescent="0.35">
      <c r="B169" s="34"/>
    </row>
    <row r="170" spans="2:2" ht="14.5" hidden="1" customHeight="1" x14ac:dyDescent="0.35">
      <c r="B170" s="34"/>
    </row>
    <row r="171" spans="2:2" ht="14.5" hidden="1" customHeight="1" x14ac:dyDescent="0.35">
      <c r="B171" s="34"/>
    </row>
    <row r="172" spans="2:2" ht="14.5" hidden="1" customHeight="1" x14ac:dyDescent="0.35">
      <c r="B172" s="34"/>
    </row>
    <row r="173" spans="2:2" ht="14.5" hidden="1" customHeight="1" x14ac:dyDescent="0.35">
      <c r="B173" s="34"/>
    </row>
    <row r="174" spans="2:2" ht="14.5" hidden="1" customHeight="1" x14ac:dyDescent="0.35">
      <c r="B174" s="34"/>
    </row>
    <row r="175" spans="2:2" ht="14.5" hidden="1" customHeight="1" x14ac:dyDescent="0.35">
      <c r="B175" s="34"/>
    </row>
    <row r="176" spans="2:2" ht="14.5" hidden="1" customHeight="1" x14ac:dyDescent="0.35">
      <c r="B176" s="34"/>
    </row>
    <row r="177" spans="2:2" ht="14.5" hidden="1" customHeight="1" x14ac:dyDescent="0.35">
      <c r="B177" s="34"/>
    </row>
    <row r="178" spans="2:2" ht="14.5" hidden="1" customHeight="1" x14ac:dyDescent="0.35">
      <c r="B178" s="34"/>
    </row>
    <row r="179" spans="2:2" ht="14.5" hidden="1" customHeight="1" x14ac:dyDescent="0.35">
      <c r="B179" s="34"/>
    </row>
    <row r="180" spans="2:2" ht="14.5" hidden="1" customHeight="1" x14ac:dyDescent="0.35">
      <c r="B180" s="34"/>
    </row>
    <row r="181" spans="2:2" ht="14.5" hidden="1" customHeight="1" x14ac:dyDescent="0.35">
      <c r="B181" s="34"/>
    </row>
    <row r="182" spans="2:2" hidden="1" x14ac:dyDescent="0.35"/>
    <row r="183" spans="2:2" hidden="1" x14ac:dyDescent="0.35"/>
  </sheetData>
  <sheetProtection algorithmName="SHA-512" hashValue="AvJYh3k+wkSONZbcKTrGVKDm60UCKzoCND9eCp/oxbMb+mL9OT/2HYx214KwdIwenYSaapCy47LqcLrkMrjsCQ==" saltValue="lArj4fmFnAhd0e8CHP/nMA==" spinCount="100000" sheet="1" objects="1" scenarios="1" selectLockedCells="1"/>
  <mergeCells count="65">
    <mergeCell ref="A12:C12"/>
    <mergeCell ref="A13:C13"/>
    <mergeCell ref="A6:B6"/>
    <mergeCell ref="A4:B4"/>
    <mergeCell ref="A10:D10"/>
    <mergeCell ref="A7:B7"/>
    <mergeCell ref="A11:C11"/>
    <mergeCell ref="A15:D15"/>
    <mergeCell ref="A17:C17"/>
    <mergeCell ref="A39:C39"/>
    <mergeCell ref="B31:C31"/>
    <mergeCell ref="B30:C30"/>
    <mergeCell ref="B29:C29"/>
    <mergeCell ref="B28:C28"/>
    <mergeCell ref="B27:C27"/>
    <mergeCell ref="B26:C26"/>
    <mergeCell ref="B25:C25"/>
    <mergeCell ref="B24:C24"/>
    <mergeCell ref="B21:C21"/>
    <mergeCell ref="B23:C23"/>
    <mergeCell ref="B22:C22"/>
    <mergeCell ref="B20:C20"/>
    <mergeCell ref="A57:C57"/>
    <mergeCell ref="A65:C65"/>
    <mergeCell ref="A72:C72"/>
    <mergeCell ref="A79:C79"/>
    <mergeCell ref="B32:C32"/>
    <mergeCell ref="B37:C37"/>
    <mergeCell ref="B46:C46"/>
    <mergeCell ref="B45:C45"/>
    <mergeCell ref="B44:C44"/>
    <mergeCell ref="B36:C36"/>
    <mergeCell ref="B33:C33"/>
    <mergeCell ref="B34:C34"/>
    <mergeCell ref="B35:C35"/>
    <mergeCell ref="B43:C43"/>
    <mergeCell ref="B42:C42"/>
    <mergeCell ref="B41:C41"/>
    <mergeCell ref="B55:C55"/>
    <mergeCell ref="B53:C53"/>
    <mergeCell ref="B52:C52"/>
    <mergeCell ref="B51:C51"/>
    <mergeCell ref="A48:C48"/>
    <mergeCell ref="B54:C54"/>
    <mergeCell ref="B69:C69"/>
    <mergeCell ref="B68:C68"/>
    <mergeCell ref="B63:C63"/>
    <mergeCell ref="B62:C62"/>
    <mergeCell ref="B61:C61"/>
    <mergeCell ref="A2:B2"/>
    <mergeCell ref="B19:C19"/>
    <mergeCell ref="B59:C59"/>
    <mergeCell ref="B84:C84"/>
    <mergeCell ref="B50:C50"/>
    <mergeCell ref="B81:C81"/>
    <mergeCell ref="B74:C74"/>
    <mergeCell ref="B67:C67"/>
    <mergeCell ref="A8:B8"/>
    <mergeCell ref="B60:C60"/>
    <mergeCell ref="B83:C83"/>
    <mergeCell ref="B82:C82"/>
    <mergeCell ref="B77:C77"/>
    <mergeCell ref="B76:C76"/>
    <mergeCell ref="B75:C75"/>
    <mergeCell ref="B70:C70"/>
  </mergeCells>
  <conditionalFormatting sqref="D41:D46 D50:D53 D59:D63 D67:D70 D74:D77 D81:D84 D19:D37 D55">
    <cfRule type="containsText" dxfId="32" priority="490" operator="containsText" text="Green">
      <formula>NOT(ISERROR(SEARCH("Green",D19)))</formula>
    </cfRule>
    <cfRule type="containsText" dxfId="31" priority="491" operator="containsText" text="Amber">
      <formula>NOT(ISERROR(SEARCH("Amber",D19)))</formula>
    </cfRule>
    <cfRule type="containsText" dxfId="30" priority="492" operator="containsText" text="Red">
      <formula>NOT(ISERROR(SEARCH("Red",D19)))</formula>
    </cfRule>
  </conditionalFormatting>
  <conditionalFormatting sqref="D17">
    <cfRule type="containsText" dxfId="29" priority="22" operator="containsText" text="Green">
      <formula>NOT(ISERROR(SEARCH("Green",D17)))</formula>
    </cfRule>
    <cfRule type="containsText" dxfId="28" priority="23" operator="containsText" text="Amber">
      <formula>NOT(ISERROR(SEARCH("Amber",D17)))</formula>
    </cfRule>
    <cfRule type="containsText" dxfId="27" priority="24" operator="containsText" text="Red">
      <formula>NOT(ISERROR(SEARCH("Red",D17)))</formula>
    </cfRule>
  </conditionalFormatting>
  <conditionalFormatting sqref="D39">
    <cfRule type="containsText" dxfId="26" priority="19" operator="containsText" text="Green">
      <formula>NOT(ISERROR(SEARCH("Green",D39)))</formula>
    </cfRule>
    <cfRule type="containsText" dxfId="25" priority="20" operator="containsText" text="Amber">
      <formula>NOT(ISERROR(SEARCH("Amber",D39)))</formula>
    </cfRule>
    <cfRule type="containsText" dxfId="24" priority="21" operator="containsText" text="Red">
      <formula>NOT(ISERROR(SEARCH("Red",D39)))</formula>
    </cfRule>
  </conditionalFormatting>
  <conditionalFormatting sqref="D48">
    <cfRule type="containsText" dxfId="23" priority="16" operator="containsText" text="Green">
      <formula>NOT(ISERROR(SEARCH("Green",D48)))</formula>
    </cfRule>
    <cfRule type="containsText" dxfId="22" priority="17" operator="containsText" text="Amber">
      <formula>NOT(ISERROR(SEARCH("Amber",D48)))</formula>
    </cfRule>
    <cfRule type="containsText" dxfId="21" priority="18" operator="containsText" text="Red">
      <formula>NOT(ISERROR(SEARCH("Red",D48)))</formula>
    </cfRule>
  </conditionalFormatting>
  <conditionalFormatting sqref="D57">
    <cfRule type="containsText" dxfId="20" priority="13" operator="containsText" text="Green">
      <formula>NOT(ISERROR(SEARCH("Green",D57)))</formula>
    </cfRule>
    <cfRule type="containsText" dxfId="19" priority="14" operator="containsText" text="Amber">
      <formula>NOT(ISERROR(SEARCH("Amber",D57)))</formula>
    </cfRule>
    <cfRule type="containsText" dxfId="18" priority="15" operator="containsText" text="Red">
      <formula>NOT(ISERROR(SEARCH("Red",D57)))</formula>
    </cfRule>
  </conditionalFormatting>
  <conditionalFormatting sqref="D65">
    <cfRule type="containsText" dxfId="17" priority="10" operator="containsText" text="Green">
      <formula>NOT(ISERROR(SEARCH("Green",D65)))</formula>
    </cfRule>
    <cfRule type="containsText" dxfId="16" priority="11" operator="containsText" text="Amber">
      <formula>NOT(ISERROR(SEARCH("Amber",D65)))</formula>
    </cfRule>
    <cfRule type="containsText" dxfId="15" priority="12" operator="containsText" text="Red">
      <formula>NOT(ISERROR(SEARCH("Red",D65)))</formula>
    </cfRule>
  </conditionalFormatting>
  <conditionalFormatting sqref="D72">
    <cfRule type="containsText" dxfId="14" priority="7" operator="containsText" text="Green">
      <formula>NOT(ISERROR(SEARCH("Green",D72)))</formula>
    </cfRule>
    <cfRule type="containsText" dxfId="13" priority="8" operator="containsText" text="Amber">
      <formula>NOT(ISERROR(SEARCH("Amber",D72)))</formula>
    </cfRule>
    <cfRule type="containsText" dxfId="12" priority="9" operator="containsText" text="Red">
      <formula>NOT(ISERROR(SEARCH("Red",D72)))</formula>
    </cfRule>
  </conditionalFormatting>
  <conditionalFormatting sqref="D79">
    <cfRule type="containsText" dxfId="11" priority="4" operator="containsText" text="Green">
      <formula>NOT(ISERROR(SEARCH("Green",D79)))</formula>
    </cfRule>
    <cfRule type="containsText" dxfId="10" priority="5" operator="containsText" text="Amber">
      <formula>NOT(ISERROR(SEARCH("Amber",D79)))</formula>
    </cfRule>
    <cfRule type="containsText" dxfId="9" priority="6" operator="containsText" text="Red">
      <formula>NOT(ISERROR(SEARCH("Red",D79)))</formula>
    </cfRule>
  </conditionalFormatting>
  <conditionalFormatting sqref="D54">
    <cfRule type="containsText" dxfId="8" priority="1" operator="containsText" text="Green">
      <formula>NOT(ISERROR(SEARCH("Green",D54)))</formula>
    </cfRule>
    <cfRule type="containsText" dxfId="7" priority="2" operator="containsText" text="Amber">
      <formula>NOT(ISERROR(SEARCH("Amber",D54)))</formula>
    </cfRule>
    <cfRule type="containsText" dxfId="6" priority="3" operator="containsText" text="Red">
      <formula>NOT(ISERROR(SEARCH("Red",D54)))</formula>
    </cfRule>
  </conditionalFormatting>
  <dataValidations count="2">
    <dataValidation type="list" allowBlank="1" showInputMessage="1" showErrorMessage="1" sqref="C2">
      <formula1>Organisation</formula1>
    </dataValidation>
    <dataValidation type="list" allowBlank="1" showInputMessage="1" showErrorMessage="1" sqref="D82:D84 D42:D46 D22:D37 D60:D63 D68:D70 D75:D77 D51:D55">
      <formula1>RAG</formula1>
    </dataValidation>
  </dataValidations>
  <printOptions horizontalCentered="1"/>
  <pageMargins left="0.70866141732283472" right="0.70866141732283472" top="1.7716535433070868" bottom="0.19685039370078741" header="0.15748031496062992" footer="0.15748031496062992"/>
  <pageSetup paperSize="9" fitToHeight="0" orientation="portrait" r:id="rId1"/>
  <headerFooter>
    <oddHeader>&amp;C&amp;"-,Bold"&amp;16&amp;G
A Code for Sports Governance - Tier 1 
&amp;14Region and County Self-Assessment Health Check Form</oddHeader>
    <oddFooter>&amp;C&amp;10Printed on &amp;D &amp;T</oddFooter>
  </headerFooter>
  <rowBreaks count="2" manualBreakCount="2">
    <brk id="55" max="16383" man="1"/>
    <brk id="7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2"/>
  <sheetViews>
    <sheetView showGridLines="0" view="pageLayout" zoomScaleNormal="100" workbookViewId="0">
      <selection activeCell="E4" sqref="E4"/>
    </sheetView>
  </sheetViews>
  <sheetFormatPr defaultColWidth="0" defaultRowHeight="14.5" x14ac:dyDescent="0.35"/>
  <cols>
    <col min="1" max="1" width="6.453125" style="4" customWidth="1"/>
    <col min="2" max="2" width="64.54296875" style="17" customWidth="1"/>
    <col min="3" max="4" width="10.36328125" style="47" customWidth="1"/>
    <col min="5" max="5" width="33.1796875" style="17" customWidth="1"/>
    <col min="6" max="7" width="12.453125" style="17" customWidth="1"/>
    <col min="8" max="8" width="13.1796875" style="17" customWidth="1"/>
    <col min="9" max="9" width="0.54296875" customWidth="1"/>
    <col min="10" max="16384" width="8.81640625" hidden="1"/>
  </cols>
  <sheetData>
    <row r="1" spans="1:8" s="6" customFormat="1" ht="18.5" x14ac:dyDescent="0.35">
      <c r="A1" s="115" t="s">
        <v>32</v>
      </c>
      <c r="B1" s="115"/>
      <c r="C1" s="115"/>
      <c r="D1" s="115"/>
      <c r="E1" s="115"/>
      <c r="F1" s="115"/>
      <c r="G1" s="115"/>
      <c r="H1" s="115"/>
    </row>
    <row r="2" spans="1:8" x14ac:dyDescent="0.35">
      <c r="A2" s="116" t="s">
        <v>210</v>
      </c>
      <c r="B2" s="116"/>
      <c r="C2" s="116"/>
      <c r="D2" s="116"/>
      <c r="E2" s="116"/>
      <c r="F2" s="116"/>
      <c r="G2" s="116"/>
      <c r="H2" s="116"/>
    </row>
    <row r="3" spans="1:8" s="6" customFormat="1" ht="29" x14ac:dyDescent="0.35">
      <c r="A3" s="46" t="s">
        <v>204</v>
      </c>
      <c r="B3" s="46" t="s">
        <v>8</v>
      </c>
      <c r="C3" s="48" t="s">
        <v>209</v>
      </c>
      <c r="D3" s="48" t="s">
        <v>208</v>
      </c>
      <c r="E3" s="46" t="s">
        <v>183</v>
      </c>
      <c r="F3" s="46" t="s">
        <v>31</v>
      </c>
      <c r="G3" s="46" t="s">
        <v>60</v>
      </c>
      <c r="H3" s="46" t="s">
        <v>132</v>
      </c>
    </row>
    <row r="4" spans="1:8" s="6" customFormat="1" x14ac:dyDescent="0.35">
      <c r="A4" s="45" t="str">
        <f>'Health Check Form'!A22</f>
        <v>1.1.1</v>
      </c>
      <c r="B4" s="74" t="str">
        <f>"Our constitution covers: "&amp; 'Health Check Form'!B22:C22</f>
        <v>Our constitution covers: Vision, Mission &amp; Objects</v>
      </c>
      <c r="C4" s="76" t="str">
        <f>IF('Health Check Form'!D22&gt;0,'Health Check Form'!D22,"")</f>
        <v/>
      </c>
      <c r="D4" s="76" t="str">
        <f>IF(C4="","",IF(C4="Green","No","Yes"))</f>
        <v/>
      </c>
      <c r="E4" s="71"/>
      <c r="F4" s="72"/>
      <c r="G4" s="72"/>
      <c r="H4" s="73"/>
    </row>
    <row r="5" spans="1:8" s="6" customFormat="1" x14ac:dyDescent="0.35">
      <c r="A5" s="45" t="str">
        <f>'Health Check Form'!A23</f>
        <v>1.1.2</v>
      </c>
      <c r="B5" s="74" t="str">
        <f>"Our constitution covers: "&amp; 'Health Check Form'!B23:C23</f>
        <v>Our constitution covers: Jurisdiction &amp; Membership</v>
      </c>
      <c r="C5" s="76" t="str">
        <f>IF('Health Check Form'!D23&gt;0,'Health Check Form'!D23,"")</f>
        <v/>
      </c>
      <c r="D5" s="76" t="str">
        <f t="shared" ref="D5:D42" si="0">IF(C5="","",IF(C5="Green","No","Yes"))</f>
        <v/>
      </c>
      <c r="E5" s="71"/>
      <c r="F5" s="72"/>
      <c r="G5" s="72"/>
      <c r="H5" s="73"/>
    </row>
    <row r="6" spans="1:8" s="6" customFormat="1" ht="29" x14ac:dyDescent="0.35">
      <c r="A6" s="45" t="str">
        <f>'Health Check Form'!A24</f>
        <v>1.1.3</v>
      </c>
      <c r="B6" s="74" t="str">
        <f>"Our constitution covers: "&amp; 'Health Check Form'!B24:C24</f>
        <v>Our constitution covers: Committee member election, appointment, terms of office</v>
      </c>
      <c r="C6" s="76" t="str">
        <f>IF('Health Check Form'!D24&gt;0,'Health Check Form'!D24,"")</f>
        <v/>
      </c>
      <c r="D6" s="76" t="str">
        <f t="shared" si="0"/>
        <v/>
      </c>
      <c r="E6" s="71"/>
      <c r="F6" s="72"/>
      <c r="G6" s="72"/>
      <c r="H6" s="73"/>
    </row>
    <row r="7" spans="1:8" s="6" customFormat="1" x14ac:dyDescent="0.35">
      <c r="A7" s="45" t="str">
        <f>'Health Check Form'!A25</f>
        <v>1.1.4</v>
      </c>
      <c r="B7" s="74" t="str">
        <f>"Our constitution covers: "&amp; 'Health Check Form'!B25:C25</f>
        <v>Our constitution covers: Roles &amp; Powers of the RMB/CNA</v>
      </c>
      <c r="C7" s="76" t="str">
        <f>IF('Health Check Form'!D25&gt;0,'Health Check Form'!D25,"")</f>
        <v/>
      </c>
      <c r="D7" s="76" t="str">
        <f t="shared" si="0"/>
        <v/>
      </c>
      <c r="E7" s="71"/>
      <c r="F7" s="72"/>
      <c r="G7" s="72"/>
      <c r="H7" s="73"/>
    </row>
    <row r="8" spans="1:8" s="6" customFormat="1" x14ac:dyDescent="0.35">
      <c r="A8" s="45" t="str">
        <f>'Health Check Form'!A26</f>
        <v>1.1.5</v>
      </c>
      <c r="B8" s="74" t="str">
        <f>"Our constitution covers: "&amp; 'Health Check Form'!B26:C26</f>
        <v>Our constitution covers: General Meetings</v>
      </c>
      <c r="C8" s="76" t="str">
        <f>IF('Health Check Form'!D26&gt;0,'Health Check Form'!D26,"")</f>
        <v/>
      </c>
      <c r="D8" s="76" t="str">
        <f t="shared" si="0"/>
        <v/>
      </c>
      <c r="E8" s="71"/>
      <c r="F8" s="72"/>
      <c r="G8" s="72"/>
      <c r="H8" s="73"/>
    </row>
    <row r="9" spans="1:8" s="6" customFormat="1" x14ac:dyDescent="0.35">
      <c r="A9" s="45" t="str">
        <f>'Health Check Form'!A27</f>
        <v>1.1.6</v>
      </c>
      <c r="B9" s="74" t="str">
        <f>"Our constitution covers: "&amp; 'Health Check Form'!B27:C27</f>
        <v>Our constitution covers: Accounting Records &amp; RMB/CNA responsibility</v>
      </c>
      <c r="C9" s="76" t="str">
        <f>IF('Health Check Form'!D27&gt;0,'Health Check Form'!D27,"")</f>
        <v/>
      </c>
      <c r="D9" s="76" t="str">
        <f t="shared" si="0"/>
        <v/>
      </c>
      <c r="E9" s="71"/>
      <c r="F9" s="72"/>
      <c r="G9" s="72"/>
      <c r="H9" s="73"/>
    </row>
    <row r="10" spans="1:8" s="6" customFormat="1" x14ac:dyDescent="0.35">
      <c r="A10" s="45" t="str">
        <f>'Health Check Form'!A28</f>
        <v>1.1.7</v>
      </c>
      <c r="B10" s="74" t="str">
        <f>"Our constitution covers: "&amp; 'Health Check Form'!B28:C28</f>
        <v>Our constitution covers: Dispute Resolution</v>
      </c>
      <c r="C10" s="76" t="str">
        <f>IF('Health Check Form'!D28&gt;0,'Health Check Form'!D28,"")</f>
        <v/>
      </c>
      <c r="D10" s="76" t="str">
        <f t="shared" si="0"/>
        <v/>
      </c>
      <c r="E10" s="71"/>
      <c r="F10" s="72"/>
      <c r="G10" s="72"/>
      <c r="H10" s="73"/>
    </row>
    <row r="11" spans="1:8" s="6" customFormat="1" x14ac:dyDescent="0.35">
      <c r="A11" s="45" t="str">
        <f>'Health Check Form'!A29</f>
        <v>1.1.8</v>
      </c>
      <c r="B11" s="74" t="str">
        <f>"Our constitution covers: "&amp; 'Health Check Form'!B29:C29</f>
        <v>Our constitution covers: Disciplinary powers, procedures &amp; appeals</v>
      </c>
      <c r="C11" s="76" t="str">
        <f>IF('Health Check Form'!D29&gt;0,'Health Check Form'!D29,"")</f>
        <v/>
      </c>
      <c r="D11" s="76" t="str">
        <f t="shared" si="0"/>
        <v/>
      </c>
      <c r="E11" s="71"/>
      <c r="F11" s="72"/>
      <c r="G11" s="72"/>
      <c r="H11" s="73"/>
    </row>
    <row r="12" spans="1:8" s="6" customFormat="1" x14ac:dyDescent="0.35">
      <c r="A12" s="45" t="str">
        <f>'Health Check Form'!A30</f>
        <v>1.1.9</v>
      </c>
      <c r="B12" s="74" t="str">
        <f>"Our constitution covers: "&amp; 'Health Check Form'!B30:C30</f>
        <v>Our constitution covers: Dissolution</v>
      </c>
      <c r="C12" s="76" t="str">
        <f>IF('Health Check Form'!D30&gt;0,'Health Check Form'!D30,"")</f>
        <v/>
      </c>
      <c r="D12" s="76" t="str">
        <f t="shared" si="0"/>
        <v/>
      </c>
      <c r="E12" s="71"/>
      <c r="F12" s="72"/>
      <c r="G12" s="72"/>
      <c r="H12" s="73"/>
    </row>
    <row r="13" spans="1:8" s="6" customFormat="1" x14ac:dyDescent="0.35">
      <c r="A13" s="45" t="str">
        <f>'Health Check Form'!A31</f>
        <v>1.1.10</v>
      </c>
      <c r="B13" s="74" t="str">
        <f>"Our constitution covers: "&amp; 'Health Check Form'!B31:C31</f>
        <v>Our constitution covers: Governing Law &amp; jurisdiction</v>
      </c>
      <c r="C13" s="76" t="str">
        <f>IF('Health Check Form'!D31&gt;0,'Health Check Form'!D31,"")</f>
        <v/>
      </c>
      <c r="D13" s="76" t="str">
        <f t="shared" si="0"/>
        <v/>
      </c>
      <c r="E13" s="71"/>
      <c r="F13" s="72"/>
      <c r="G13" s="72"/>
      <c r="H13" s="73"/>
    </row>
    <row r="14" spans="1:8" s="6" customFormat="1" ht="58" x14ac:dyDescent="0.35">
      <c r="A14" s="45">
        <f>'Health Check Form'!A32</f>
        <v>1.2</v>
      </c>
      <c r="B14" s="75" t="str">
        <f>'Health Check Form'!B32:C32</f>
        <v>We regularly review our Constitution and other governing documents, at least annually, to consider if they need updating. (The review must be timed to enable any changes to be presented to the Membership for consideration at the AGM).</v>
      </c>
      <c r="C14" s="76" t="str">
        <f>IF('Health Check Form'!D32&gt;0,'Health Check Form'!D32,"")</f>
        <v/>
      </c>
      <c r="D14" s="76" t="str">
        <f t="shared" si="0"/>
        <v/>
      </c>
      <c r="E14" s="71"/>
      <c r="F14" s="72"/>
      <c r="G14" s="72"/>
      <c r="H14" s="73"/>
    </row>
    <row r="15" spans="1:8" s="6" customFormat="1" ht="43.5" x14ac:dyDescent="0.35">
      <c r="A15" s="45">
        <f>'Health Check Form'!A33</f>
        <v>1.3</v>
      </c>
      <c r="B15" s="75" t="str">
        <f>'Health Check Form'!B33:C33</f>
        <v>We operate in accordance to the provisions, values, standards and codes set out in our Constitution and all Regional/County and England Netball policies, regulations and procedures.</v>
      </c>
      <c r="C15" s="76" t="str">
        <f>IF('Health Check Form'!D33&gt;0,'Health Check Form'!D33,"")</f>
        <v/>
      </c>
      <c r="D15" s="76" t="str">
        <f t="shared" si="0"/>
        <v/>
      </c>
      <c r="E15" s="71"/>
      <c r="F15" s="72"/>
      <c r="G15" s="72"/>
      <c r="H15" s="73"/>
    </row>
    <row r="16" spans="1:8" s="6" customFormat="1" ht="29" x14ac:dyDescent="0.35">
      <c r="A16" s="45">
        <f>'Health Check Form'!A34</f>
        <v>1.4</v>
      </c>
      <c r="B16" s="75" t="str">
        <f>'Health Check Form'!B34:C34</f>
        <v>We have a Code of Conduct for the members of the RMB/CNA which is shared with and signed by all RMB/CNA members.</v>
      </c>
      <c r="C16" s="76" t="str">
        <f>IF('Health Check Form'!D34&gt;0,'Health Check Form'!D34,"")</f>
        <v/>
      </c>
      <c r="D16" s="76" t="str">
        <f t="shared" si="0"/>
        <v/>
      </c>
      <c r="E16" s="71"/>
      <c r="F16" s="72"/>
      <c r="G16" s="72"/>
      <c r="H16" s="73"/>
    </row>
    <row r="17" spans="1:8" s="6" customFormat="1" ht="58" x14ac:dyDescent="0.35">
      <c r="A17" s="45">
        <f>'Health Check Form'!A35</f>
        <v>1.5</v>
      </c>
      <c r="B17" s="75" t="str">
        <f>'Health Check Form'!B35:C35</f>
        <v>We have prepared, consulted &amp; activated a three-year (minimum) strategic Regional/County Plan that is aligned to England Netball's 'Your Game, Your Way' strategy and the needs and expectations of the local netball community. This Plan should be reviewed on an annual basis.</v>
      </c>
      <c r="C17" s="76" t="str">
        <f>IF('Health Check Form'!D35&gt;0,'Health Check Form'!D35,"")</f>
        <v/>
      </c>
      <c r="D17" s="76" t="str">
        <f t="shared" si="0"/>
        <v/>
      </c>
      <c r="E17" s="71"/>
      <c r="F17" s="72"/>
      <c r="G17" s="72"/>
      <c r="H17" s="73"/>
    </row>
    <row r="18" spans="1:8" s="6" customFormat="1" ht="29" x14ac:dyDescent="0.35">
      <c r="A18" s="45">
        <f>'Health Check Form'!A36</f>
        <v>1.6</v>
      </c>
      <c r="B18" s="75" t="str">
        <f>'Health Check Form'!B36:C36</f>
        <v>We take reasonable steps to ensure we are accessible to all sections of the local netball community and they know who we are and how to contact us.</v>
      </c>
      <c r="C18" s="76" t="str">
        <f>IF('Health Check Form'!D36&gt;0,'Health Check Form'!D36,"")</f>
        <v/>
      </c>
      <c r="D18" s="76" t="str">
        <f t="shared" si="0"/>
        <v/>
      </c>
      <c r="E18" s="71"/>
      <c r="F18" s="72"/>
      <c r="G18" s="72"/>
      <c r="H18" s="73"/>
    </row>
    <row r="19" spans="1:8" s="6" customFormat="1" ht="72.5" x14ac:dyDescent="0.35">
      <c r="A19" s="45">
        <f>'Health Check Form'!A37</f>
        <v>1.7</v>
      </c>
      <c r="B19" s="75" t="str">
        <f>'Health Check Form'!B37:C37</f>
        <v>We have identified our stakeholders and prepared, consulted and activated an Engagement Plan to ensure that our planning, actions and decisions are based on realistic stakeholder needs and expectations. (Stakeholders include local members, coaches, officials, players, clubs, leagues and partners).</v>
      </c>
      <c r="C19" s="76" t="str">
        <f>IF('Health Check Form'!D37&gt;0,'Health Check Form'!D37,"")</f>
        <v/>
      </c>
      <c r="D19" s="76" t="str">
        <f t="shared" si="0"/>
        <v/>
      </c>
      <c r="E19" s="71"/>
      <c r="F19" s="72"/>
      <c r="G19" s="72"/>
      <c r="H19" s="73"/>
    </row>
    <row r="20" spans="1:8" s="6" customFormat="1" ht="29" x14ac:dyDescent="0.35">
      <c r="A20" s="45">
        <f>'Health Check Form'!A42</f>
        <v>2.1</v>
      </c>
      <c r="B20" s="75" t="str">
        <f>'Health Check Form'!B42:C42</f>
        <v>We meet regularly enough to make sure that decisions are made in good time, all meetings are diarised in advance.</v>
      </c>
      <c r="C20" s="76" t="str">
        <f>IF('Health Check Form'!D42&gt;0,'Health Check Form'!D42,"")</f>
        <v/>
      </c>
      <c r="D20" s="76" t="str">
        <f t="shared" si="0"/>
        <v/>
      </c>
      <c r="E20" s="71"/>
      <c r="F20" s="72"/>
      <c r="G20" s="72"/>
      <c r="H20" s="73"/>
    </row>
    <row r="21" spans="1:8" s="6" customFormat="1" ht="43.5" x14ac:dyDescent="0.35">
      <c r="A21" s="45">
        <f>'Health Check Form'!A43</f>
        <v>2.2000000000000002</v>
      </c>
      <c r="B21" s="75" t="str">
        <f>'Health Check Form'!B43:C43</f>
        <v>Our meetings are well organised and managed, including agenda planning, to enable the Committee to reach consensual, balanced and effective decisions.</v>
      </c>
      <c r="C21" s="76" t="str">
        <f>IF('Health Check Form'!D43&gt;0,'Health Check Form'!D43,"")</f>
        <v/>
      </c>
      <c r="D21" s="76" t="str">
        <f t="shared" si="0"/>
        <v/>
      </c>
      <c r="E21" s="71"/>
      <c r="F21" s="72"/>
      <c r="G21" s="72"/>
      <c r="H21" s="73"/>
    </row>
    <row r="22" spans="1:8" s="6" customFormat="1" ht="43.5" x14ac:dyDescent="0.35">
      <c r="A22" s="45">
        <f>'Health Check Form'!A44</f>
        <v>2.2999999999999998</v>
      </c>
      <c r="B22" s="75" t="str">
        <f>'Health Check Form'!B44:C44</f>
        <v>We take formal minutes  at each meeting, recording decisions made. They are circulated promptly to all RMB/CNA members to ensure accuracy and effective and timely implementation of agreed actions.</v>
      </c>
      <c r="C22" s="76" t="str">
        <f>IF('Health Check Form'!D44&gt;0,'Health Check Form'!D44,"")</f>
        <v/>
      </c>
      <c r="D22" s="76" t="str">
        <f t="shared" si="0"/>
        <v/>
      </c>
      <c r="E22" s="71"/>
      <c r="F22" s="72"/>
      <c r="G22" s="72"/>
      <c r="H22" s="73"/>
    </row>
    <row r="23" spans="1:8" s="6" customFormat="1" ht="43.5" x14ac:dyDescent="0.35">
      <c r="A23" s="45">
        <f>'Health Check Form'!A45</f>
        <v>2.4</v>
      </c>
      <c r="B23" s="75" t="str">
        <f>'Health Check Form'!B45:C45</f>
        <v>Our meetings are quorate as per our Constitution to enable effective decision making and alternative arrangements agreed and in place for decisions when a meeting is inquorate.</v>
      </c>
      <c r="C23" s="76" t="str">
        <f>IF('Health Check Form'!D45&gt;0,'Health Check Form'!D45,"")</f>
        <v/>
      </c>
      <c r="D23" s="76" t="str">
        <f t="shared" si="0"/>
        <v/>
      </c>
      <c r="E23" s="71"/>
      <c r="F23" s="72"/>
      <c r="G23" s="72"/>
      <c r="H23" s="73"/>
    </row>
    <row r="24" spans="1:8" s="6" customFormat="1" ht="29" x14ac:dyDescent="0.35">
      <c r="A24" s="45">
        <f>'Health Check Form'!A46</f>
        <v>2.5</v>
      </c>
      <c r="B24" s="75" t="str">
        <f>'Health Check Form'!B46:C46</f>
        <v>We hold an Annual General Meeting in accordance with the requirements of our Constitution.</v>
      </c>
      <c r="C24" s="76" t="str">
        <f>IF('Health Check Form'!D46&gt;0,'Health Check Form'!D46,"")</f>
        <v/>
      </c>
      <c r="D24" s="76" t="str">
        <f t="shared" si="0"/>
        <v/>
      </c>
      <c r="E24" s="71"/>
      <c r="F24" s="72"/>
      <c r="G24" s="72"/>
      <c r="H24" s="73"/>
    </row>
    <row r="25" spans="1:8" s="6" customFormat="1" ht="43.5" x14ac:dyDescent="0.35">
      <c r="A25" s="45">
        <f>'Health Check Form'!A51</f>
        <v>3.1</v>
      </c>
      <c r="B25" s="75" t="str">
        <f>'Health Check Form'!B51:C51</f>
        <v>We have in place a Conflict of Interests Policy and clear processes for managing conflicts of interest within the work of the RMB/CNA, inside and outside of formal meetings.</v>
      </c>
      <c r="C25" s="76" t="str">
        <f>IF('Health Check Form'!D51&gt;0,'Health Check Form'!D51,"")</f>
        <v/>
      </c>
      <c r="D25" s="76" t="str">
        <f t="shared" si="0"/>
        <v/>
      </c>
      <c r="E25" s="71"/>
      <c r="F25" s="72"/>
      <c r="G25" s="72"/>
      <c r="H25" s="73"/>
    </row>
    <row r="26" spans="1:8" s="6" customFormat="1" ht="29" x14ac:dyDescent="0.35">
      <c r="A26" s="45">
        <f>'Health Check Form'!A52</f>
        <v>3.2</v>
      </c>
      <c r="B26" s="75" t="str">
        <f>'Health Check Form'!B52:C52</f>
        <v>Our Chair recognises, records and manages conflicts of interest and loyalty in accordance with our Conflict of Interest Policy and procedures.</v>
      </c>
      <c r="C26" s="76" t="str">
        <f>IF('Health Check Form'!D52&gt;0,'Health Check Form'!D52,"")</f>
        <v/>
      </c>
      <c r="D26" s="76" t="str">
        <f t="shared" si="0"/>
        <v/>
      </c>
      <c r="E26" s="71"/>
      <c r="F26" s="72"/>
      <c r="G26" s="72"/>
      <c r="H26" s="73"/>
    </row>
    <row r="27" spans="1:8" s="6" customFormat="1" ht="29" x14ac:dyDescent="0.35">
      <c r="A27" s="45">
        <f>'Health Check Form'!A53</f>
        <v>3.3</v>
      </c>
      <c r="B27" s="75" t="str">
        <f>'Health Check Form'!B53:C53</f>
        <v>We include 'declaration of interests' as an agenda item for all our meetings and record any stated 'conflicts' in the minutes of the meeting.</v>
      </c>
      <c r="C27" s="76" t="str">
        <f>IF('Health Check Form'!D53&gt;0,'Health Check Form'!D53,"")</f>
        <v/>
      </c>
      <c r="D27" s="76" t="str">
        <f t="shared" si="0"/>
        <v/>
      </c>
      <c r="E27" s="71"/>
      <c r="F27" s="72"/>
      <c r="G27" s="72"/>
      <c r="H27" s="73"/>
    </row>
    <row r="28" spans="1:8" s="6" customFormat="1" ht="58" x14ac:dyDescent="0.35">
      <c r="A28" s="45">
        <f>'Health Check Form'!A54</f>
        <v>3.4</v>
      </c>
      <c r="B28" s="75" t="str">
        <f>'Health Check Form'!B54:C54</f>
        <v>We hold a Register of Interests for all members of the RMB/CNA and its supporting Technical Support Groups, this should include any interests with other Netball organisations (i.e. a member who may have a conflict because they sit on a club committee).</v>
      </c>
      <c r="C28" s="76" t="str">
        <f>IF('Health Check Form'!D54&gt;0,'Health Check Form'!D54,"")</f>
        <v/>
      </c>
      <c r="D28" s="76" t="str">
        <f t="shared" si="0"/>
        <v/>
      </c>
      <c r="E28" s="71"/>
      <c r="F28" s="72"/>
      <c r="G28" s="72"/>
      <c r="H28" s="73"/>
    </row>
    <row r="29" spans="1:8" s="6" customFormat="1" ht="29" x14ac:dyDescent="0.35">
      <c r="A29" s="45">
        <f>'Health Check Form'!A55</f>
        <v>3.5</v>
      </c>
      <c r="B29" s="75" t="str">
        <f>'Health Check Form'!B55:C55</f>
        <v>At least three of the people on the committee are unrelated or non-cohabiting.</v>
      </c>
      <c r="C29" s="76" t="str">
        <f>IF('Health Check Form'!D55&gt;0,'Health Check Form'!D55,"")</f>
        <v/>
      </c>
      <c r="D29" s="76" t="str">
        <f t="shared" si="0"/>
        <v/>
      </c>
      <c r="E29" s="71"/>
      <c r="F29" s="72"/>
      <c r="G29" s="72"/>
      <c r="H29" s="73"/>
    </row>
    <row r="30" spans="1:8" s="6" customFormat="1" ht="58" x14ac:dyDescent="0.35">
      <c r="A30" s="45">
        <f>'Health Check Form'!A60</f>
        <v>4.0999999999999996</v>
      </c>
      <c r="B30" s="75" t="str">
        <f>'Health Check Form'!B60:C60</f>
        <v>We have identified the range of competencies, including Governance, we require to enable the effective delivery of our Regional/County Plan and Constitution objectives; these competencies are reviewed on an annual basis.</v>
      </c>
      <c r="C30" s="76" t="str">
        <f>IF('Health Check Form'!D60&gt;0,'Health Check Form'!D60,"")</f>
        <v/>
      </c>
      <c r="D30" s="76" t="str">
        <f t="shared" si="0"/>
        <v/>
      </c>
      <c r="E30" s="71"/>
      <c r="F30" s="72"/>
      <c r="G30" s="72"/>
      <c r="H30" s="73"/>
    </row>
    <row r="31" spans="1:8" s="6" customFormat="1" ht="29" x14ac:dyDescent="0.35">
      <c r="A31" s="45">
        <f>'Health Check Form'!A61</f>
        <v>4.2</v>
      </c>
      <c r="B31" s="75" t="str">
        <f>'Health Check Form'!B61:C61</f>
        <v>We have voluntary role profiles and person specifications for all roles on our RMB/CNA and our Technical Support Groups.</v>
      </c>
      <c r="C31" s="76" t="str">
        <f>IF('Health Check Form'!D61&gt;0,'Health Check Form'!D61,"")</f>
        <v/>
      </c>
      <c r="D31" s="76" t="str">
        <f t="shared" si="0"/>
        <v/>
      </c>
      <c r="E31" s="71"/>
      <c r="F31" s="72"/>
      <c r="G31" s="72"/>
      <c r="H31" s="73"/>
    </row>
    <row r="32" spans="1:8" s="6" customFormat="1" ht="72.5" x14ac:dyDescent="0.35">
      <c r="A32" s="45">
        <f>'Health Check Form'!A62</f>
        <v>4.3</v>
      </c>
      <c r="B32" s="75" t="str">
        <f>'Health Check Form'!B62:C62</f>
        <v>We have an inclusive recruitment strategy for elected and appointed positions on the RMB/CNA and our Technical Support Groups that encourages applications from all members within the Region/County borders. (NB: We recognise that the final decision on the elected members of the RMB/CNA rests with the voting membership.)</v>
      </c>
      <c r="C32" s="76" t="str">
        <f>IF('Health Check Form'!D62&gt;0,'Health Check Form'!D62,"")</f>
        <v/>
      </c>
      <c r="D32" s="76" t="str">
        <f t="shared" si="0"/>
        <v/>
      </c>
      <c r="E32" s="71"/>
      <c r="F32" s="72"/>
      <c r="G32" s="72"/>
      <c r="H32" s="73"/>
    </row>
    <row r="33" spans="1:8" s="6" customFormat="1" ht="43.5" x14ac:dyDescent="0.35">
      <c r="A33" s="45">
        <f>'Health Check Form'!A63</f>
        <v>4.4000000000000004</v>
      </c>
      <c r="B33" s="75" t="str">
        <f>'Health Check Form'!B63:C63</f>
        <v>We have a succession plan in place for all elected and appointed positions on the RMB/CNA aligned to their individual terms of office and/or changes in strategy and policy; the plan is reviewed on an annual basis.</v>
      </c>
      <c r="C33" s="76" t="str">
        <f>IF('Health Check Form'!D63&gt;0,'Health Check Form'!D63,"")</f>
        <v/>
      </c>
      <c r="D33" s="76" t="str">
        <f t="shared" si="0"/>
        <v/>
      </c>
      <c r="E33" s="71"/>
      <c r="F33" s="72"/>
      <c r="G33" s="72"/>
      <c r="H33" s="73"/>
    </row>
    <row r="34" spans="1:8" s="6" customFormat="1" ht="29" x14ac:dyDescent="0.35">
      <c r="A34" s="45">
        <f>'Health Check Form'!A68</f>
        <v>5.0999999999999996</v>
      </c>
      <c r="B34" s="75" t="str">
        <f>'Health Check Form'!B68:C68</f>
        <v>Our Constitution describes the appointment processes for election and/or appointment to the RMB/CNA.</v>
      </c>
      <c r="C34" s="76" t="str">
        <f>IF('Health Check Form'!D68&gt;0,'Health Check Form'!D68,"")</f>
        <v/>
      </c>
      <c r="D34" s="76" t="str">
        <f t="shared" si="0"/>
        <v/>
      </c>
      <c r="E34" s="71"/>
      <c r="F34" s="72"/>
      <c r="G34" s="72"/>
      <c r="H34" s="73"/>
    </row>
    <row r="35" spans="1:8" s="6" customFormat="1" ht="29" x14ac:dyDescent="0.35">
      <c r="A35" s="45">
        <f>'Health Check Form'!A69</f>
        <v>5.2</v>
      </c>
      <c r="B35" s="75" t="str">
        <f>'Health Check Form'!B69:C69</f>
        <v>Our Constitution confirms that committee members serve for designated terms, with a specified length, and are subject to regular elections.</v>
      </c>
      <c r="C35" s="76" t="str">
        <f>IF('Health Check Form'!D69&gt;0,'Health Check Form'!D69,"")</f>
        <v/>
      </c>
      <c r="D35" s="76" t="str">
        <f t="shared" si="0"/>
        <v/>
      </c>
      <c r="E35" s="71"/>
      <c r="F35" s="72"/>
      <c r="G35" s="72"/>
      <c r="H35" s="73"/>
    </row>
    <row r="36" spans="1:8" s="6" customFormat="1" ht="29" x14ac:dyDescent="0.35">
      <c r="A36" s="45">
        <f>'Health Check Form'!A70</f>
        <v>5.3</v>
      </c>
      <c r="B36" s="75" t="str">
        <f>'Health Check Form'!B70:C70</f>
        <v>Ideally the Members of our committee will serve no more than a collective total of nine continuous years on the committee in one or more positions.</v>
      </c>
      <c r="C36" s="76" t="str">
        <f>IF('Health Check Form'!D70&gt;0,'Health Check Form'!D70,"")</f>
        <v/>
      </c>
      <c r="D36" s="76" t="str">
        <f t="shared" si="0"/>
        <v/>
      </c>
      <c r="E36" s="71"/>
      <c r="F36" s="72"/>
      <c r="G36" s="72"/>
      <c r="H36" s="73"/>
    </row>
    <row r="37" spans="1:8" s="6" customFormat="1" ht="29" x14ac:dyDescent="0.35">
      <c r="A37" s="45">
        <f>'Health Check Form'!A75</f>
        <v>6.1</v>
      </c>
      <c r="B37" s="75" t="str">
        <f>'Health Check Form'!B75:C75</f>
        <v>We have a designated bank account(s) in the name of the RMB/CNA to reduce the risk of theft, fraud and improper use of funds.</v>
      </c>
      <c r="C37" s="76" t="str">
        <f>IF('Health Check Form'!D75&gt;0,'Health Check Form'!D75,"")</f>
        <v/>
      </c>
      <c r="D37" s="76" t="str">
        <f t="shared" si="0"/>
        <v/>
      </c>
      <c r="E37" s="71"/>
      <c r="F37" s="72"/>
      <c r="G37" s="72"/>
      <c r="H37" s="73"/>
    </row>
    <row r="38" spans="1:8" s="6" customFormat="1" ht="43.5" x14ac:dyDescent="0.35">
      <c r="A38" s="45">
        <f>'Health Check Form'!A76</f>
        <v>6.2</v>
      </c>
      <c r="B38" s="75" t="str">
        <f>'Health Check Form'!B76:C76</f>
        <v>All payments from our designated bank account(s) are in line with our 'schedule of authorities' and where practicable are authorised by the Treasurer and one other member of the RMB/CNA.</v>
      </c>
      <c r="C38" s="76" t="str">
        <f>IF('Health Check Form'!D76&gt;0,'Health Check Form'!D76,"")</f>
        <v/>
      </c>
      <c r="D38" s="76" t="str">
        <f t="shared" si="0"/>
        <v/>
      </c>
      <c r="E38" s="71"/>
      <c r="F38" s="72"/>
      <c r="G38" s="72"/>
      <c r="H38" s="73"/>
    </row>
    <row r="39" spans="1:8" s="6" customFormat="1" ht="58" x14ac:dyDescent="0.35">
      <c r="A39" s="45">
        <f>'Health Check Form'!A77</f>
        <v>6.3</v>
      </c>
      <c r="B39" s="75" t="str">
        <f>'Health Check Form'!B77:C77</f>
        <v>We have clear written procedures covering internal financial policies and controls, which are followed and reviewed regularly. (A model set of policies and controls are contained within the Charity Commission's CC8 'Internal Financial Controls for Charities Checklist')</v>
      </c>
      <c r="C39" s="76" t="str">
        <f>IF('Health Check Form'!D77&gt;0,'Health Check Form'!D77,"")</f>
        <v/>
      </c>
      <c r="D39" s="76" t="str">
        <f t="shared" si="0"/>
        <v/>
      </c>
      <c r="E39" s="71"/>
      <c r="F39" s="72"/>
      <c r="G39" s="72"/>
      <c r="H39" s="73"/>
    </row>
    <row r="40" spans="1:8" s="6" customFormat="1" ht="29" x14ac:dyDescent="0.35">
      <c r="A40" s="45">
        <f>'Health Check Form'!A82</f>
        <v>7.1</v>
      </c>
      <c r="B40" s="75" t="str">
        <f>'Health Check Form'!B82:C82</f>
        <v>Our Annual Accounts are prepared by the Regional/County Treasurer and independently examined.</v>
      </c>
      <c r="C40" s="76" t="str">
        <f>IF('Health Check Form'!D82&gt;0,'Health Check Form'!D82,"")</f>
        <v/>
      </c>
      <c r="D40" s="76" t="str">
        <f t="shared" si="0"/>
        <v/>
      </c>
      <c r="E40" s="71"/>
      <c r="F40" s="72"/>
      <c r="G40" s="72"/>
      <c r="H40" s="73"/>
    </row>
    <row r="41" spans="1:8" s="6" customFormat="1" ht="43.5" x14ac:dyDescent="0.35">
      <c r="A41" s="45">
        <f>'Health Check Form'!A83</f>
        <v>7.2</v>
      </c>
      <c r="B41" s="75" t="str">
        <f>'Health Check Form'!B83:C83</f>
        <v>Our Annual Accounts are published and shared with our voting members who have an opportunity to question the contents of the Accounts at the AGM.</v>
      </c>
      <c r="C41" s="76" t="str">
        <f>IF('Health Check Form'!D83&gt;0,'Health Check Form'!D83,"")</f>
        <v/>
      </c>
      <c r="D41" s="76" t="str">
        <f t="shared" si="0"/>
        <v/>
      </c>
      <c r="E41" s="71"/>
      <c r="F41" s="72"/>
      <c r="G41" s="72"/>
      <c r="H41" s="73"/>
    </row>
    <row r="42" spans="1:8" s="6" customFormat="1" ht="43.5" x14ac:dyDescent="0.35">
      <c r="A42" s="45">
        <f>'Health Check Form'!A84</f>
        <v>7.3</v>
      </c>
      <c r="B42" s="75" t="str">
        <f>'Health Check Form'!B84:C84</f>
        <v>We agree an annual budget aligned to our priorities as defined in our Regional/County Plan and monitor and review that budget on a regular basis throughout the year.</v>
      </c>
      <c r="C42" s="76" t="str">
        <f>IF('Health Check Form'!D84&gt;0,'Health Check Form'!D84,"")</f>
        <v/>
      </c>
      <c r="D42" s="76" t="str">
        <f t="shared" si="0"/>
        <v/>
      </c>
      <c r="E42" s="71"/>
      <c r="F42" s="72"/>
      <c r="G42" s="72"/>
      <c r="H42" s="73"/>
    </row>
  </sheetData>
  <sheetProtection algorithmName="SHA-512" hashValue="UjmykVPHuNtnbRzh7DHGG9xaCefeJnLXXIFK00i5GX2VUkh601txFBLfpLmpOUivy3MCTXeVkiXqG7h6yWN5GA==" saltValue="27ce9XTnPPjZAgdrTvGyzw==" spinCount="100000" sheet="1" objects="1" scenarios="1" selectLockedCells="1" autoFilter="0"/>
  <autoFilter ref="A3:H42"/>
  <mergeCells count="2">
    <mergeCell ref="A1:H1"/>
    <mergeCell ref="A2:H2"/>
  </mergeCells>
  <conditionalFormatting sqref="C4:D4 C5:C27 C29:C42 D5:D42">
    <cfRule type="containsText" dxfId="5" priority="7" operator="containsText" text="Green">
      <formula>NOT(ISERROR(SEARCH("Green",C4)))</formula>
    </cfRule>
    <cfRule type="containsText" dxfId="4" priority="8" operator="containsText" text="Amber">
      <formula>NOT(ISERROR(SEARCH("Amber",C4)))</formula>
    </cfRule>
    <cfRule type="containsText" dxfId="3" priority="9" operator="containsText" text="Red">
      <formula>NOT(ISERROR(SEARCH("Red",C4)))</formula>
    </cfRule>
  </conditionalFormatting>
  <conditionalFormatting sqref="C28">
    <cfRule type="containsText" dxfId="2" priority="1" operator="containsText" text="Green">
      <formula>NOT(ISERROR(SEARCH("Green",C28)))</formula>
    </cfRule>
    <cfRule type="containsText" dxfId="1" priority="2" operator="containsText" text="Amber">
      <formula>NOT(ISERROR(SEARCH("Amber",C28)))</formula>
    </cfRule>
    <cfRule type="containsText" dxfId="0" priority="3" operator="containsText" text="Red">
      <formula>NOT(ISERROR(SEARCH("Red",C28)))</formula>
    </cfRule>
  </conditionalFormatting>
  <printOptions horizontalCentered="1"/>
  <pageMargins left="0.70866141732283472" right="1.0266666666666666" top="1.8897637795275593" bottom="0.74803149606299213" header="0.31496062992125984" footer="0.31496062992125984"/>
  <pageSetup paperSize="9" scale="77" fitToHeight="0" orientation="landscape" r:id="rId1"/>
  <headerFooter>
    <oddHeader>&amp;C&amp;"-,Bold"&amp;16&amp;G
A Code for Sports Governance - Tier 1 
&amp;14Region and County Self-Assessment Health Check Form
Action Plan</oddHeader>
    <oddFooter>&amp;C&amp;10Printed on &amp;D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3"/>
  <sheetViews>
    <sheetView workbookViewId="0"/>
  </sheetViews>
  <sheetFormatPr defaultRowHeight="14.5" x14ac:dyDescent="0.35"/>
  <cols>
    <col min="1" max="1" width="14" bestFit="1" customWidth="1"/>
    <col min="2" max="2" width="23.54296875" bestFit="1" customWidth="1"/>
    <col min="8" max="8" width="10" bestFit="1" customWidth="1"/>
    <col min="9" max="9" width="8.453125" bestFit="1" customWidth="1"/>
  </cols>
  <sheetData>
    <row r="1" spans="1:9" x14ac:dyDescent="0.35">
      <c r="A1" s="49" t="s">
        <v>145</v>
      </c>
      <c r="B1" s="49" t="s">
        <v>69</v>
      </c>
      <c r="E1" s="49" t="s">
        <v>140</v>
      </c>
      <c r="F1" s="49" t="s">
        <v>141</v>
      </c>
      <c r="G1" s="49" t="s">
        <v>142</v>
      </c>
      <c r="H1" s="49" t="s">
        <v>146</v>
      </c>
      <c r="I1" s="49" t="s">
        <v>144</v>
      </c>
    </row>
    <row r="2" spans="1:9" x14ac:dyDescent="0.35">
      <c r="A2" t="s">
        <v>9</v>
      </c>
      <c r="B2" t="s">
        <v>70</v>
      </c>
      <c r="D2" s="49" t="s">
        <v>133</v>
      </c>
      <c r="E2">
        <f>COUNTIF(RQMT1,"Red")</f>
        <v>0</v>
      </c>
      <c r="F2">
        <f>COUNTIF(RQMT1,"Amber")</f>
        <v>0</v>
      </c>
      <c r="G2">
        <f>COUNTIF(RQMT1,"Green")</f>
        <v>0</v>
      </c>
      <c r="H2">
        <f>SUM(E2:G2)</f>
        <v>0</v>
      </c>
      <c r="I2">
        <f>COUNTA(RQMT1txt)</f>
        <v>16</v>
      </c>
    </row>
    <row r="3" spans="1:9" x14ac:dyDescent="0.35">
      <c r="A3" t="s">
        <v>12</v>
      </c>
      <c r="B3" t="s">
        <v>71</v>
      </c>
      <c r="D3" s="49" t="s">
        <v>134</v>
      </c>
      <c r="E3">
        <f>COUNTIF(RQMT2,"Red")</f>
        <v>0</v>
      </c>
      <c r="F3">
        <f>COUNTIF(RQMT2,"Amber")</f>
        <v>0</v>
      </c>
      <c r="G3">
        <f>COUNTIF(RQMT2,"Green")</f>
        <v>0</v>
      </c>
      <c r="H3">
        <f t="shared" ref="H3:H8" si="0">SUM(E3:G3)</f>
        <v>0</v>
      </c>
      <c r="I3">
        <f>COUNTA(RQMT2txt)</f>
        <v>5</v>
      </c>
    </row>
    <row r="4" spans="1:9" x14ac:dyDescent="0.35">
      <c r="A4" t="s">
        <v>10</v>
      </c>
      <c r="B4" t="s">
        <v>72</v>
      </c>
      <c r="D4" s="49" t="s">
        <v>135</v>
      </c>
      <c r="E4">
        <f>COUNTIF(RQMT3,"Red")</f>
        <v>0</v>
      </c>
      <c r="F4">
        <f>COUNTIF(RQMT3,"Amber")</f>
        <v>0</v>
      </c>
      <c r="G4">
        <f>COUNTIF(RQMT3,"Green")</f>
        <v>0</v>
      </c>
      <c r="H4">
        <f t="shared" si="0"/>
        <v>0</v>
      </c>
      <c r="I4">
        <f>COUNTA(RQMT3txt)</f>
        <v>5</v>
      </c>
    </row>
    <row r="5" spans="1:9" x14ac:dyDescent="0.35">
      <c r="B5" t="s">
        <v>73</v>
      </c>
      <c r="D5" s="49" t="s">
        <v>136</v>
      </c>
      <c r="E5">
        <f>COUNTIF(RQMT4,"Red")</f>
        <v>0</v>
      </c>
      <c r="F5">
        <f>COUNTIF(RQMT4,"Amber")</f>
        <v>0</v>
      </c>
      <c r="G5">
        <f>COUNTIF(RQMT4,"Green")</f>
        <v>0</v>
      </c>
      <c r="H5">
        <f t="shared" si="0"/>
        <v>0</v>
      </c>
      <c r="I5">
        <f>COUNTA(RQMT4txt)</f>
        <v>4</v>
      </c>
    </row>
    <row r="6" spans="1:9" x14ac:dyDescent="0.35">
      <c r="B6" t="s">
        <v>74</v>
      </c>
      <c r="D6" s="49" t="s">
        <v>137</v>
      </c>
      <c r="E6">
        <f>COUNTIF(RQMT5,"Red")</f>
        <v>0</v>
      </c>
      <c r="F6">
        <f>COUNTIF(RQMT5,"Amber")</f>
        <v>0</v>
      </c>
      <c r="G6">
        <f>COUNTIF(RQMT5,"Green")</f>
        <v>0</v>
      </c>
      <c r="H6">
        <f t="shared" si="0"/>
        <v>0</v>
      </c>
      <c r="I6">
        <f>COUNTA(RQMT5txt)</f>
        <v>3</v>
      </c>
    </row>
    <row r="7" spans="1:9" x14ac:dyDescent="0.35">
      <c r="B7" t="s">
        <v>75</v>
      </c>
      <c r="D7" s="49" t="s">
        <v>138</v>
      </c>
      <c r="E7">
        <f>COUNTIF(RQMT6,"Red")</f>
        <v>0</v>
      </c>
      <c r="F7">
        <f>COUNTIF(RQMT6,"Amber")</f>
        <v>0</v>
      </c>
      <c r="G7">
        <f>COUNTIF(RQMT6,"Green")</f>
        <v>0</v>
      </c>
      <c r="H7">
        <f t="shared" si="0"/>
        <v>0</v>
      </c>
      <c r="I7">
        <f>COUNTA(RQMT6txt)</f>
        <v>3</v>
      </c>
    </row>
    <row r="8" spans="1:9" x14ac:dyDescent="0.35">
      <c r="B8" t="s">
        <v>76</v>
      </c>
      <c r="D8" s="49" t="s">
        <v>139</v>
      </c>
      <c r="E8">
        <f>COUNTIF(RQMT7,"Red")</f>
        <v>0</v>
      </c>
      <c r="F8">
        <f>COUNTIF(RQMT7,"Amber")</f>
        <v>0</v>
      </c>
      <c r="G8">
        <f>COUNTIF(RQMT7,"Green")</f>
        <v>0</v>
      </c>
      <c r="H8">
        <f t="shared" si="0"/>
        <v>0</v>
      </c>
      <c r="I8">
        <f>COUNTA(RQMT7txt)</f>
        <v>3</v>
      </c>
    </row>
    <row r="9" spans="1:9" x14ac:dyDescent="0.35">
      <c r="B9" t="s">
        <v>77</v>
      </c>
      <c r="D9" s="49" t="s">
        <v>143</v>
      </c>
      <c r="E9">
        <f>SUM(E2:E8)</f>
        <v>0</v>
      </c>
      <c r="F9">
        <f t="shared" ref="F9:I9" si="1">SUM(F2:F8)</f>
        <v>0</v>
      </c>
      <c r="G9">
        <f t="shared" si="1"/>
        <v>0</v>
      </c>
      <c r="H9">
        <f t="shared" si="1"/>
        <v>0</v>
      </c>
      <c r="I9">
        <f t="shared" si="1"/>
        <v>39</v>
      </c>
    </row>
    <row r="10" spans="1:9" x14ac:dyDescent="0.35">
      <c r="B10" t="s">
        <v>78</v>
      </c>
    </row>
    <row r="11" spans="1:9" x14ac:dyDescent="0.35">
      <c r="B11" t="s">
        <v>79</v>
      </c>
    </row>
    <row r="12" spans="1:9" x14ac:dyDescent="0.35">
      <c r="B12" t="s">
        <v>80</v>
      </c>
    </row>
    <row r="13" spans="1:9" x14ac:dyDescent="0.35">
      <c r="B13" t="s">
        <v>81</v>
      </c>
    </row>
    <row r="14" spans="1:9" x14ac:dyDescent="0.35">
      <c r="B14" t="s">
        <v>82</v>
      </c>
    </row>
    <row r="15" spans="1:9" x14ac:dyDescent="0.35">
      <c r="B15" t="s">
        <v>83</v>
      </c>
    </row>
    <row r="16" spans="1:9" x14ac:dyDescent="0.35">
      <c r="B16" t="s">
        <v>84</v>
      </c>
    </row>
    <row r="17" spans="2:2" x14ac:dyDescent="0.35">
      <c r="B17" t="s">
        <v>85</v>
      </c>
    </row>
    <row r="18" spans="2:2" x14ac:dyDescent="0.35">
      <c r="B18" t="s">
        <v>86</v>
      </c>
    </row>
    <row r="19" spans="2:2" x14ac:dyDescent="0.35">
      <c r="B19" t="s">
        <v>87</v>
      </c>
    </row>
    <row r="20" spans="2:2" x14ac:dyDescent="0.35">
      <c r="B20" t="s">
        <v>88</v>
      </c>
    </row>
    <row r="21" spans="2:2" x14ac:dyDescent="0.35">
      <c r="B21" t="s">
        <v>89</v>
      </c>
    </row>
    <row r="22" spans="2:2" x14ac:dyDescent="0.35">
      <c r="B22" t="s">
        <v>90</v>
      </c>
    </row>
    <row r="23" spans="2:2" x14ac:dyDescent="0.35">
      <c r="B23" t="s">
        <v>91</v>
      </c>
    </row>
    <row r="24" spans="2:2" x14ac:dyDescent="0.35">
      <c r="B24" t="s">
        <v>92</v>
      </c>
    </row>
    <row r="25" spans="2:2" x14ac:dyDescent="0.35">
      <c r="B25" t="s">
        <v>93</v>
      </c>
    </row>
    <row r="26" spans="2:2" x14ac:dyDescent="0.35">
      <c r="B26" t="s">
        <v>94</v>
      </c>
    </row>
    <row r="27" spans="2:2" x14ac:dyDescent="0.35">
      <c r="B27" t="s">
        <v>95</v>
      </c>
    </row>
    <row r="28" spans="2:2" x14ac:dyDescent="0.35">
      <c r="B28" t="s">
        <v>96</v>
      </c>
    </row>
    <row r="29" spans="2:2" x14ac:dyDescent="0.35">
      <c r="B29" t="s">
        <v>97</v>
      </c>
    </row>
    <row r="30" spans="2:2" x14ac:dyDescent="0.35">
      <c r="B30" t="s">
        <v>98</v>
      </c>
    </row>
    <row r="31" spans="2:2" x14ac:dyDescent="0.35">
      <c r="B31" t="s">
        <v>99</v>
      </c>
    </row>
    <row r="32" spans="2:2" x14ac:dyDescent="0.35">
      <c r="B32" t="s">
        <v>100</v>
      </c>
    </row>
    <row r="33" spans="2:2" x14ac:dyDescent="0.35">
      <c r="B33" t="s">
        <v>101</v>
      </c>
    </row>
    <row r="34" spans="2:2" x14ac:dyDescent="0.35">
      <c r="B34" t="s">
        <v>102</v>
      </c>
    </row>
    <row r="35" spans="2:2" x14ac:dyDescent="0.35">
      <c r="B35" t="s">
        <v>103</v>
      </c>
    </row>
    <row r="36" spans="2:2" x14ac:dyDescent="0.35">
      <c r="B36" t="s">
        <v>104</v>
      </c>
    </row>
    <row r="37" spans="2:2" x14ac:dyDescent="0.35">
      <c r="B37" t="s">
        <v>105</v>
      </c>
    </row>
    <row r="38" spans="2:2" x14ac:dyDescent="0.35">
      <c r="B38" t="s">
        <v>106</v>
      </c>
    </row>
    <row r="39" spans="2:2" x14ac:dyDescent="0.35">
      <c r="B39" t="s">
        <v>107</v>
      </c>
    </row>
    <row r="40" spans="2:2" x14ac:dyDescent="0.35">
      <c r="B40" t="s">
        <v>108</v>
      </c>
    </row>
    <row r="41" spans="2:2" x14ac:dyDescent="0.35">
      <c r="B41" t="s">
        <v>109</v>
      </c>
    </row>
    <row r="42" spans="2:2" x14ac:dyDescent="0.35">
      <c r="B42" t="s">
        <v>110</v>
      </c>
    </row>
    <row r="43" spans="2:2" x14ac:dyDescent="0.35">
      <c r="B43" t="s">
        <v>111</v>
      </c>
    </row>
    <row r="44" spans="2:2" x14ac:dyDescent="0.35">
      <c r="B44" t="s">
        <v>112</v>
      </c>
    </row>
    <row r="45" spans="2:2" x14ac:dyDescent="0.35">
      <c r="B45" t="s">
        <v>113</v>
      </c>
    </row>
    <row r="46" spans="2:2" x14ac:dyDescent="0.35">
      <c r="B46" t="s">
        <v>114</v>
      </c>
    </row>
    <row r="47" spans="2:2" x14ac:dyDescent="0.35">
      <c r="B47" t="s">
        <v>115</v>
      </c>
    </row>
    <row r="48" spans="2:2" x14ac:dyDescent="0.35">
      <c r="B48" t="s">
        <v>116</v>
      </c>
    </row>
    <row r="49" spans="2:2" x14ac:dyDescent="0.35">
      <c r="B49" t="s">
        <v>117</v>
      </c>
    </row>
    <row r="50" spans="2:2" x14ac:dyDescent="0.35">
      <c r="B50" t="s">
        <v>118</v>
      </c>
    </row>
    <row r="51" spans="2:2" x14ac:dyDescent="0.35">
      <c r="B51" t="s">
        <v>119</v>
      </c>
    </row>
    <row r="52" spans="2:2" x14ac:dyDescent="0.35">
      <c r="B52" t="s">
        <v>120</v>
      </c>
    </row>
    <row r="53" spans="2:2" x14ac:dyDescent="0.35">
      <c r="B53" t="s">
        <v>121</v>
      </c>
    </row>
    <row r="54" spans="2:2" x14ac:dyDescent="0.35">
      <c r="B54" t="s">
        <v>122</v>
      </c>
    </row>
    <row r="55" spans="2:2" x14ac:dyDescent="0.35">
      <c r="B55" t="s">
        <v>123</v>
      </c>
    </row>
    <row r="56" spans="2:2" x14ac:dyDescent="0.35">
      <c r="B56" t="s">
        <v>124</v>
      </c>
    </row>
    <row r="57" spans="2:2" x14ac:dyDescent="0.35">
      <c r="B57" t="s">
        <v>125</v>
      </c>
    </row>
    <row r="58" spans="2:2" x14ac:dyDescent="0.35">
      <c r="B58" t="s">
        <v>126</v>
      </c>
    </row>
    <row r="59" spans="2:2" x14ac:dyDescent="0.35">
      <c r="B59" t="s">
        <v>127</v>
      </c>
    </row>
    <row r="60" spans="2:2" x14ac:dyDescent="0.35">
      <c r="B60" t="s">
        <v>128</v>
      </c>
    </row>
    <row r="61" spans="2:2" x14ac:dyDescent="0.35">
      <c r="B61" t="s">
        <v>129</v>
      </c>
    </row>
    <row r="62" spans="2:2" x14ac:dyDescent="0.35">
      <c r="B62" t="s">
        <v>130</v>
      </c>
    </row>
    <row r="63" spans="2:2" x14ac:dyDescent="0.35">
      <c r="B63" t="s">
        <v>131</v>
      </c>
    </row>
  </sheetData>
  <sheetProtection selectLockedCells="1" selectUnlockedCells="1"/>
  <sortState ref="B2:B61">
    <sortCondition ref="B2:B6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Instructions</vt:lpstr>
      <vt:lpstr>Background &amp; Purpose</vt:lpstr>
      <vt:lpstr>Summary</vt:lpstr>
      <vt:lpstr>Health Check Form</vt:lpstr>
      <vt:lpstr>Action Plan</vt:lpstr>
      <vt:lpstr>Lists</vt:lpstr>
      <vt:lpstr>Amber</vt:lpstr>
      <vt:lpstr>Completed</vt:lpstr>
      <vt:lpstr>Expected</vt:lpstr>
      <vt:lpstr>Green</vt:lpstr>
      <vt:lpstr>Organisation</vt:lpstr>
      <vt:lpstr>'Action Plan'!Print_Area</vt:lpstr>
      <vt:lpstr>'Background &amp; Purpose'!Print_Area</vt:lpstr>
      <vt:lpstr>'Health Check Form'!Print_Area</vt:lpstr>
      <vt:lpstr>Instructions!Print_Area</vt:lpstr>
      <vt:lpstr>Summary!Print_Area</vt:lpstr>
      <vt:lpstr>'Action Plan'!Print_Titles</vt:lpstr>
      <vt:lpstr>RAG</vt:lpstr>
      <vt:lpstr>RATING</vt:lpstr>
      <vt:lpstr>Red</vt:lpstr>
      <vt:lpstr>RQMT1</vt:lpstr>
      <vt:lpstr>RQMT1C</vt:lpstr>
      <vt:lpstr>RQMT1E</vt:lpstr>
      <vt:lpstr>RQMT1G</vt:lpstr>
      <vt:lpstr>RQMT1R</vt:lpstr>
      <vt:lpstr>RQMT1status</vt:lpstr>
      <vt:lpstr>RQMT1txt</vt:lpstr>
      <vt:lpstr>RQMT2</vt:lpstr>
      <vt:lpstr>RQMT2C</vt:lpstr>
      <vt:lpstr>RQMT2E</vt:lpstr>
      <vt:lpstr>RQMT2G</vt:lpstr>
      <vt:lpstr>RQMT2R</vt:lpstr>
      <vt:lpstr>RQMT2status</vt:lpstr>
      <vt:lpstr>RQMT2txt</vt:lpstr>
      <vt:lpstr>RQMT3</vt:lpstr>
      <vt:lpstr>RQMT3C</vt:lpstr>
      <vt:lpstr>RQMT3E</vt:lpstr>
      <vt:lpstr>RQMT3G</vt:lpstr>
      <vt:lpstr>RQMT3R</vt:lpstr>
      <vt:lpstr>RQMT3status</vt:lpstr>
      <vt:lpstr>RQMT3txt</vt:lpstr>
      <vt:lpstr>RQMT4</vt:lpstr>
      <vt:lpstr>RQMT4C</vt:lpstr>
      <vt:lpstr>RQMT4E</vt:lpstr>
      <vt:lpstr>RQMT4G</vt:lpstr>
      <vt:lpstr>RQMT4R</vt:lpstr>
      <vt:lpstr>RQMT4status</vt:lpstr>
      <vt:lpstr>RQMT4txt</vt:lpstr>
      <vt:lpstr>RQMT5</vt:lpstr>
      <vt:lpstr>RQMT5C</vt:lpstr>
      <vt:lpstr>RQMT5E</vt:lpstr>
      <vt:lpstr>RQMT5G</vt:lpstr>
      <vt:lpstr>RQMT5R</vt:lpstr>
      <vt:lpstr>RQMT5status</vt:lpstr>
      <vt:lpstr>RQMT5txt</vt:lpstr>
      <vt:lpstr>RQMT6</vt:lpstr>
      <vt:lpstr>RQMT6C</vt:lpstr>
      <vt:lpstr>RQMT6E</vt:lpstr>
      <vt:lpstr>RQMT6G</vt:lpstr>
      <vt:lpstr>RQMT6R</vt:lpstr>
      <vt:lpstr>RQMT6status</vt:lpstr>
      <vt:lpstr>RQMT6txt</vt:lpstr>
      <vt:lpstr>RQMT7</vt:lpstr>
      <vt:lpstr>RQMT7C</vt:lpstr>
      <vt:lpstr>RQMT7E</vt:lpstr>
      <vt:lpstr>RQMT7G</vt:lpstr>
      <vt:lpstr>RQMT7R</vt:lpstr>
      <vt:lpstr>RQMT7status</vt:lpstr>
      <vt:lpstr>RQMT7txt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Lindsey</dc:creator>
  <cp:lastModifiedBy>Martin Lindsey</cp:lastModifiedBy>
  <cp:lastPrinted>2019-10-17T15:11:46Z</cp:lastPrinted>
  <dcterms:created xsi:type="dcterms:W3CDTF">2019-08-15T13:50:31Z</dcterms:created>
  <dcterms:modified xsi:type="dcterms:W3CDTF">2019-10-17T15:38:28Z</dcterms:modified>
</cp:coreProperties>
</file>